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 geht's" sheetId="1" state="visible" r:id="rId1"/>
    <sheet xmlns:r="http://schemas.openxmlformats.org/officeDocument/2006/relationships" name="Matrix" sheetId="2" state="visible" r:id="rId2"/>
    <sheet xmlns:r="http://schemas.openxmlformats.org/officeDocument/2006/relationships" name="Mitarbeiter" sheetId="3" state="visible" r:id="rId3"/>
    <sheet xmlns:r="http://schemas.openxmlformats.org/officeDocument/2006/relationships" name="Beispiel" sheetId="4" state="visible" r:id="rId4"/>
    <sheet xmlns:r="http://schemas.openxmlformats.org/officeDocument/2006/relationships" name="Rechte" sheetId="5" state="visible" r:id="rId5"/>
  </sheets>
  <definedNames>
    <definedName name="_xlnm.Print_Titles" localSheetId="1">'Matrix'!$5:$5</definedName>
    <definedName name="_xlnm.Print_Area" localSheetId="1">'Matrix'!$A$1:$I$30</definedName>
    <definedName name="_xlnm.Print_Titles" localSheetId="2">'Mitarbeiter'!$6:$6</definedName>
    <definedName name="_xlnm.Print_Area" localSheetId="2">'Mitarbeiter'!$A$1:$P$46</definedName>
    <definedName name="_xlnm.Print_Titles" localSheetId="3">'Beispiel'!$6:$6</definedName>
    <definedName name="_xlnm.Print_Area" localSheetId="3">'Beispiel'!$A$1:$P$46</definedName>
    <definedName name="_xlnm.Print_Titles" localSheetId="4">'Rechte'!$4:$4</definedName>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6">
    <font>
      <name val="Calibri"/>
      <family val="2"/>
      <color theme="1"/>
      <sz val="11"/>
      <scheme val="minor"/>
    </font>
    <font>
      <name val="Arial"/>
      <b val="1"/>
      <color rgb="002A2320"/>
      <sz val="14"/>
    </font>
    <font>
      <name val="Arial"/>
      <sz val="9"/>
    </font>
    <font>
      <name val="Arial"/>
      <b val="1"/>
      <color rgb="00800020"/>
      <sz val="9"/>
    </font>
    <font>
      <name val="Arial"/>
      <b val="1"/>
      <color rgb="00FFFFFF"/>
      <sz val="9"/>
    </font>
    <font>
      <name val="Arial"/>
      <b val="1"/>
      <sz val="9"/>
    </font>
  </fonts>
  <fills count="5">
    <fill>
      <patternFill/>
    </fill>
    <fill>
      <patternFill patternType="gray125"/>
    </fill>
    <fill>
      <patternFill patternType="solid">
        <fgColor rgb="002A2320"/>
      </patternFill>
    </fill>
    <fill>
      <patternFill patternType="solid">
        <fgColor rgb="00F4EDE3"/>
      </patternFill>
    </fill>
    <fill>
      <patternFill patternType="solid">
        <fgColor rgb="00FBF7F1"/>
      </patternFill>
    </fill>
  </fills>
  <borders count="2">
    <border>
      <left/>
      <right/>
      <top/>
      <bottom/>
      <diagonal/>
    </border>
    <border>
      <left style="thin">
        <color rgb="00DFD2C0"/>
      </left>
      <right style="thin">
        <color rgb="00DFD2C0"/>
      </right>
      <top style="thin">
        <color rgb="00DFD2C0"/>
      </top>
      <bottom style="thin">
        <color rgb="00DFD2C0"/>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4" fillId="2" borderId="1" applyAlignment="1" pivotButton="0" quotePrefix="0" xfId="0">
      <alignment vertical="top" wrapText="1"/>
    </xf>
    <xf numFmtId="0" fontId="5" fillId="0" borderId="1" applyAlignment="1" pivotButton="0" quotePrefix="0" xfId="0">
      <alignment vertical="top" wrapText="1"/>
    </xf>
    <xf numFmtId="0" fontId="2" fillId="0" borderId="1" applyAlignment="1" pivotButton="0" quotePrefix="0" xfId="0">
      <alignment vertical="top" wrapText="1"/>
    </xf>
    <xf numFmtId="0" fontId="2" fillId="3" borderId="1" applyAlignment="1" applyProtection="1" pivotButton="0" quotePrefix="0" xfId="0">
      <alignment horizontal="center" vertical="top" wrapText="1"/>
      <protection locked="0" hidden="0"/>
    </xf>
    <xf numFmtId="0" fontId="5" fillId="0" borderId="0" pivotButton="0" quotePrefix="0" xfId="0"/>
    <xf numFmtId="0" fontId="5" fillId="4" borderId="1" applyAlignment="1" pivotButton="0" quotePrefix="0" xfId="0">
      <alignment vertical="top" wrapText="1"/>
    </xf>
    <xf numFmtId="164" fontId="2" fillId="3" borderId="1" applyAlignment="1" applyProtection="1" pivotButton="0" quotePrefix="0" xfId="0">
      <alignment vertical="top" wrapText="1"/>
      <protection locked="0" hidden="0"/>
    </xf>
    <xf numFmtId="0" fontId="2" fillId="3" borderId="1" applyAlignment="1" applyProtection="1" pivotButton="0" quotePrefix="0" xfId="0">
      <alignment vertical="top" wrapText="1"/>
      <protection locked="0" hidden="0"/>
    </xf>
    <xf numFmtId="0" fontId="4" fillId="2" borderId="1" pivotButton="0" quotePrefix="0" xfId="0"/>
  </cellXfs>
  <cellStyles count="1">
    <cellStyle name="Normal" xfId="0" builtinId="0" hidden="0"/>
  </cellStyles>
  <dxfs count="3">
    <dxf>
      <fill>
        <patternFill patternType="solid">
          <fgColor rgb="00D8EBDD"/>
        </patternFill>
      </fill>
    </dxf>
    <dxf>
      <fill>
        <patternFill patternType="solid">
          <fgColor rgb="00FBEFC5"/>
        </patternFill>
      </fill>
    </dxf>
    <dxf>
      <font>
        <name val="Arial"/>
        <b val="1"/>
        <color rgb="00B3261E"/>
      </font>
      <fill>
        <patternFill patternType="solid">
          <fgColor rgb="00F6D5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B20"/>
  <sheetViews>
    <sheetView workbookViewId="0">
      <selection activeCell="A1" sqref="A1"/>
    </sheetView>
  </sheetViews>
  <sheetFormatPr baseColWidth="8" defaultRowHeight="15"/>
  <cols>
    <col width="3" customWidth="1" min="1" max="1"/>
    <col width="110" customWidth="1" min="2" max="2"/>
  </cols>
  <sheetData>
    <row r="1">
      <c r="B1" s="1" t="inlineStr">
        <is>
          <t>beA-Rechte-Matrix: So geht's</t>
        </is>
      </c>
    </row>
    <row r="2">
      <c r="B2" s="2" t="inlineStr">
        <is>
          <t>Stand 09/2026 · verheyden-tech.de · Muster für Rechtsanwältinnen und Rechtsanwälte, Prüfung im Einzelfall bleibt beim Anwender</t>
        </is>
      </c>
    </row>
    <row r="4">
      <c r="B4" s="3" t="inlineStr">
        <is>
          <t>Wozu</t>
        </is>
      </c>
    </row>
    <row r="5" ht="26" customHeight="1">
      <c r="B5" s="4" t="inlineStr">
        <is>
          <t>Das beA-Handbuch listet die Rechte, sagt aber nicht, welche Rolle in der Kanzlei welche braucht. Diese Datei verbindet beides und dokumentiert, wer wann welche Rechte bekommen und wieder abgegeben hat.</t>
        </is>
      </c>
    </row>
    <row r="6">
      <c r="B6" s="3" t="inlineStr">
        <is>
          <t>So gehen Sie vor</t>
        </is>
      </c>
    </row>
    <row r="7" ht="39" customHeight="1">
      <c r="B7" s="4" t="inlineStr">
        <is>
          <t>1. Blatt Matrix: Vorschlag prüfen und für Ihre Kanzlei anpassen (ja, nein, optional, fest). "fest" sind die festen Rechte der beA-Rolle Vertretung laut Handbuch. "optional" gilt als nicht vergeben, bis Sie ja wählen.</t>
        </is>
      </c>
    </row>
    <row r="8" ht="26" customHeight="1">
      <c r="B8" s="4" t="inlineStr">
        <is>
          <t>2. Die Zeile Prüfung der Rolle warnt bei Abhängigkeiten aus dem Handbuch: 14 und 15 brauchen 03 oder 05, 17 braucht 03, 20 braucht 01, 30 und 31 gibt es nur über beA-Rollen.</t>
        </is>
      </c>
    </row>
    <row r="9" ht="26" customHeight="1">
      <c r="B9" s="4" t="inlineStr">
        <is>
          <t>3. Blatt Mitarbeiter: eine Zeile je Person. Die Spalte Rechte laut Matrix zeigt, was im beA zu vergeben ist; die Spalte Prüfung zeigt den nächsten offenen Schritt.</t>
        </is>
      </c>
    </row>
    <row r="10" ht="26" customHeight="1">
      <c r="B10" s="4" t="inlineStr">
        <is>
          <t>4. Beim Austritt: Austrittsdatum, Datum des Entzugs und Rückgabe der Karte eintragen. Rot bleibt die Zeile, bis alles erledigt ist.</t>
        </is>
      </c>
    </row>
    <row r="11" ht="15" customHeight="1">
      <c r="B11" s="4" t="inlineStr">
        <is>
          <t>5. Blatt Rechte: die Liste aus dem Handbuch zum Nachschlagen. Blatt Beispiel: fiktive Kanzlei.</t>
        </is>
      </c>
    </row>
    <row r="12">
      <c r="B12" s="3" t="inlineStr">
        <is>
          <t>Drei Regeln, die in keiner Rolle stehen</t>
        </is>
      </c>
    </row>
    <row r="13" ht="39" customHeight="1">
      <c r="B13" s="4" t="inlineStr">
        <is>
          <t>Schriftsätze ohne qualifizierte elektronische Signatur darf nur die Anwältin oder der Anwalt selbst aus dem eigenen Postfach versenden. Dieses Recht ist nicht übertragbar (§ 23 Abs. 3 RAVPV). Mitarbeitende mit Recht 05 versenden nur Dokumente, die qualifiziert signiert sind.</t>
        </is>
      </c>
    </row>
    <row r="14" ht="26" customHeight="1">
      <c r="B14" s="4" t="inlineStr">
        <is>
          <t>Recht 19 (Berechtigungen verwalten) geht nur mit Hardware-Token, nicht mit Softwarezertifikat (Handbuch).</t>
        </is>
      </c>
    </row>
    <row r="15" ht="26" customHeight="1">
      <c r="B15" s="4" t="inlineStr">
        <is>
          <t>Entzogene Rechte wirken erst nach der nächsten Anmeldung der Person (Handbuch, Rechte oder Rolle entziehen).</t>
        </is>
      </c>
    </row>
    <row r="16">
      <c r="B16" s="3" t="inlineStr">
        <is>
          <t>Stand</t>
        </is>
      </c>
    </row>
    <row r="17" ht="26" customHeight="1">
      <c r="B17" s="4" t="inlineStr">
        <is>
          <t>Rechte laut beA-Anwenderhandbuch v4.6.1, beA-Version 4.6.3 (Update 17.09.2026). Die Oberfläche ändert sich mit Updates; prüfen Sie die Liste nach jedem größeren beA-Update.</t>
        </is>
      </c>
    </row>
    <row r="19">
      <c r="B19" s="2" t="inlineStr">
        <is>
          <t>Farben: beige Zellen = Eingabe, helle Zellen mit fetter Schrift = Formel (gesperrt, Blattschutz ohne Passwort).</t>
        </is>
      </c>
    </row>
    <row r="20">
      <c r="B20" s="5" t="inlineStr">
        <is>
          <t>Wer sieht bei Ihnen welche beA-Nachricht zuerst?  verheyden-tech.de</t>
        </is>
      </c>
    </row>
  </sheetData>
  <pageMargins left="0.4" right="0.4" top="0.5" bottom="0.6" header="0.5" footer="0.5"/>
  <pageSetup orientation="portrait" paperSize="9" fitToHeight="0" fitToWidth="1"/>
  <headerFooter>
    <oddHeader>&amp;L&amp;7 Muster für Rechtsanwältinnen und Rechtsanwälte, Prüfung im Einzelfall bleibt beim Anwender</oddHeader>
    <oddFooter>&amp;L&amp;7 Wer sieht bei Ihnen welche beA-Nachricht zuerst?&amp;R&amp;7 verheyden-tech.de · Stand 09/2026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32"/>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34" customWidth="1" min="2" max="2"/>
    <col width="15" customWidth="1" min="3" max="3"/>
    <col width="15" customWidth="1" min="4" max="4"/>
    <col width="15" customWidth="1" min="5" max="5"/>
    <col width="15" customWidth="1" min="6" max="6"/>
    <col width="15" customWidth="1" min="7" max="7"/>
    <col width="12" customWidth="1" min="8" max="8"/>
    <col width="46" customWidth="1" min="9" max="9"/>
  </cols>
  <sheetData>
    <row r="1">
      <c r="A1" s="1" t="inlineStr">
        <is>
          <t>beA-Rechte-Matrix: welche Kanzlei-Rolle bekommt welches Recht</t>
        </is>
      </c>
    </row>
    <row r="2" ht="24" customHeight="1">
      <c r="A2" s="4" t="inlineStr">
        <is>
          <t>Vorschlag von Verheyden Tech (beige Zellen, änderbar: ja, nein, optional, fest). Rechte laut beA-Anwenderhandbuch v4.6.1, beA-Version 4.6.3 (Update 17.09.2026). Die Anwältin oder der Anwalt als Postfachinhaber hat alle Rechte und steht deshalb nicht in der Matrix.</t>
        </is>
      </c>
    </row>
    <row r="3"/>
    <row r="5" ht="30" customHeight="1">
      <c r="A5" s="6" t="inlineStr">
        <is>
          <t>Nr.</t>
        </is>
      </c>
      <c r="B5" s="6" t="inlineStr">
        <is>
          <t>Recht (Handbuch)</t>
        </is>
      </c>
      <c r="C5" s="6" t="inlineStr">
        <is>
          <t>ReFa Sachbearbeitung</t>
        </is>
      </c>
      <c r="D5" s="6" t="inlineStr">
        <is>
          <t>Auszubildende</t>
        </is>
      </c>
      <c r="E5" s="6" t="inlineStr">
        <is>
          <t>Büroleitung</t>
        </is>
      </c>
      <c r="F5" s="6" t="inlineStr">
        <is>
          <t>Vertretung (Anwältin/Anwalt)</t>
        </is>
      </c>
      <c r="G5" s="6" t="inlineStr">
        <is>
          <t>Aushilfe / Schreibkraft</t>
        </is>
      </c>
      <c r="H5" s="6" t="inlineStr">
        <is>
          <t>Freischaltung Token</t>
        </is>
      </c>
      <c r="I5" s="6" t="inlineStr">
        <is>
          <t>Hinweis laut Handbuch</t>
        </is>
      </c>
    </row>
    <row r="6">
      <c r="A6" s="7" t="inlineStr">
        <is>
          <t>01</t>
        </is>
      </c>
      <c r="B6" s="8" t="inlineStr">
        <is>
          <t>Nachrichtenübersicht öffnen</t>
        </is>
      </c>
      <c r="C6" s="9" t="inlineStr">
        <is>
          <t>ja</t>
        </is>
      </c>
      <c r="D6" s="9" t="inlineStr">
        <is>
          <t>ja</t>
        </is>
      </c>
      <c r="E6" s="9" t="inlineStr">
        <is>
          <t>ja</t>
        </is>
      </c>
      <c r="F6" s="9" t="inlineStr">
        <is>
          <t>fest</t>
        </is>
      </c>
      <c r="G6" s="9" t="inlineStr">
        <is>
          <t>ja</t>
        </is>
      </c>
      <c r="H6" s="8" t="inlineStr"/>
      <c r="I6" s="8" t="inlineStr">
        <is>
          <t>Liste sichtbar, Betreff erst mit 06 oder 11</t>
        </is>
      </c>
    </row>
    <row r="7">
      <c r="A7" s="7" t="inlineStr">
        <is>
          <t>03</t>
        </is>
      </c>
      <c r="B7" s="8" t="inlineStr">
        <is>
          <t>Nachricht erstellen</t>
        </is>
      </c>
      <c r="C7" s="9" t="inlineStr">
        <is>
          <t>ja</t>
        </is>
      </c>
      <c r="D7" s="9" t="inlineStr">
        <is>
          <t>nein</t>
        </is>
      </c>
      <c r="E7" s="9" t="inlineStr">
        <is>
          <t>ja</t>
        </is>
      </c>
      <c r="F7" s="9" t="inlineStr">
        <is>
          <t>fest</t>
        </is>
      </c>
      <c r="G7" s="9" t="inlineStr">
        <is>
          <t>nein</t>
        </is>
      </c>
      <c r="H7" s="8" t="inlineStr">
        <is>
          <t>ja</t>
        </is>
      </c>
      <c r="I7" s="8" t="inlineStr">
        <is>
          <t>nur Entwurf, kein Versand; nötig für eEB-Entwurf</t>
        </is>
      </c>
    </row>
    <row r="8">
      <c r="A8" s="7" t="inlineStr">
        <is>
          <t>05</t>
        </is>
      </c>
      <c r="B8" s="8" t="inlineStr">
        <is>
          <t>Nachricht versenden</t>
        </is>
      </c>
      <c r="C8" s="9" t="inlineStr">
        <is>
          <t>ja</t>
        </is>
      </c>
      <c r="D8" s="9" t="inlineStr">
        <is>
          <t>nein</t>
        </is>
      </c>
      <c r="E8" s="9" t="inlineStr">
        <is>
          <t>ja</t>
        </is>
      </c>
      <c r="F8" s="9" t="inlineStr">
        <is>
          <t>optional</t>
        </is>
      </c>
      <c r="G8" s="9" t="inlineStr">
        <is>
          <t>nein</t>
        </is>
      </c>
      <c r="H8" s="8" t="inlineStr"/>
      <c r="I8" s="8" t="inlineStr">
        <is>
          <t>enthält 03; kein eEB-Versand</t>
        </is>
      </c>
    </row>
    <row r="9">
      <c r="A9" s="7" t="inlineStr">
        <is>
          <t>06</t>
        </is>
      </c>
      <c r="B9" s="8" t="inlineStr">
        <is>
          <t>Nachricht öffnen</t>
        </is>
      </c>
      <c r="C9" s="9" t="inlineStr">
        <is>
          <t>ja</t>
        </is>
      </c>
      <c r="D9" s="9" t="inlineStr">
        <is>
          <t>ja</t>
        </is>
      </c>
      <c r="E9" s="9" t="inlineStr">
        <is>
          <t>ja</t>
        </is>
      </c>
      <c r="F9" s="9" t="inlineStr">
        <is>
          <t>fest</t>
        </is>
      </c>
      <c r="G9" s="9" t="inlineStr">
        <is>
          <t>optional</t>
        </is>
      </c>
      <c r="H9" s="8" t="inlineStr">
        <is>
          <t>ja</t>
        </is>
      </c>
      <c r="I9" s="8" t="inlineStr">
        <is>
          <t>alle nicht vertraulichen Nachrichten lesen</t>
        </is>
      </c>
    </row>
    <row r="10">
      <c r="A10" s="7" t="inlineStr">
        <is>
          <t>07</t>
        </is>
      </c>
      <c r="B10" s="8" t="inlineStr">
        <is>
          <t>Nachricht exportieren/drucken</t>
        </is>
      </c>
      <c r="C10" s="9" t="inlineStr">
        <is>
          <t>ja</t>
        </is>
      </c>
      <c r="D10" s="9" t="inlineStr">
        <is>
          <t>optional</t>
        </is>
      </c>
      <c r="E10" s="9" t="inlineStr">
        <is>
          <t>ja</t>
        </is>
      </c>
      <c r="F10" s="9" t="inlineStr">
        <is>
          <t>optional</t>
        </is>
      </c>
      <c r="G10" s="9" t="inlineStr">
        <is>
          <t>nein</t>
        </is>
      </c>
      <c r="H10" s="8" t="inlineStr">
        <is>
          <t>ja</t>
        </is>
      </c>
      <c r="I10" s="8" t="inlineStr">
        <is>
          <t>nicht vertrauliche Nachrichten</t>
        </is>
      </c>
    </row>
    <row r="11">
      <c r="A11" s="7" t="inlineStr">
        <is>
          <t>08</t>
        </is>
      </c>
      <c r="B11" s="8" t="inlineStr">
        <is>
          <t>Nachricht organisieren</t>
        </is>
      </c>
      <c r="C11" s="9" t="inlineStr">
        <is>
          <t>ja</t>
        </is>
      </c>
      <c r="D11" s="9" t="inlineStr">
        <is>
          <t>ja</t>
        </is>
      </c>
      <c r="E11" s="9" t="inlineStr">
        <is>
          <t>ja</t>
        </is>
      </c>
      <c r="F11" s="9" t="inlineStr">
        <is>
          <t>optional</t>
        </is>
      </c>
      <c r="G11" s="9" t="inlineStr">
        <is>
          <t>nein</t>
        </is>
      </c>
      <c r="H11" s="8" t="inlineStr"/>
      <c r="I11" s="8" t="inlineStr">
        <is>
          <t>Ordner, Verschieben, Etiketten</t>
        </is>
      </c>
    </row>
    <row r="12">
      <c r="A12" s="7" t="inlineStr">
        <is>
          <t>09</t>
        </is>
      </c>
      <c r="B12" s="8" t="inlineStr">
        <is>
          <t>Nachricht in Papierkorb verschieben</t>
        </is>
      </c>
      <c r="C12" s="9" t="inlineStr">
        <is>
          <t>ja</t>
        </is>
      </c>
      <c r="D12" s="9" t="inlineStr">
        <is>
          <t>nein</t>
        </is>
      </c>
      <c r="E12" s="9" t="inlineStr">
        <is>
          <t>ja</t>
        </is>
      </c>
      <c r="F12" s="9" t="inlineStr">
        <is>
          <t>nein</t>
        </is>
      </c>
      <c r="G12" s="9" t="inlineStr">
        <is>
          <t>nein</t>
        </is>
      </c>
      <c r="H12" s="8" t="inlineStr"/>
      <c r="I12" s="8" t="inlineStr">
        <is>
          <t>auch zurückholen</t>
        </is>
      </c>
    </row>
    <row r="13">
      <c r="A13" s="7" t="inlineStr">
        <is>
          <t>10</t>
        </is>
      </c>
      <c r="B13" s="8" t="inlineStr">
        <is>
          <t>Nachricht löschen</t>
        </is>
      </c>
      <c r="C13" s="9" t="inlineStr">
        <is>
          <t>nein</t>
        </is>
      </c>
      <c r="D13" s="9" t="inlineStr">
        <is>
          <t>nein</t>
        </is>
      </c>
      <c r="E13" s="9" t="inlineStr">
        <is>
          <t>nein</t>
        </is>
      </c>
      <c r="F13" s="9" t="inlineStr">
        <is>
          <t>nein</t>
        </is>
      </c>
      <c r="G13" s="9" t="inlineStr">
        <is>
          <t>nein</t>
        </is>
      </c>
      <c r="H13" s="8" t="inlineStr"/>
      <c r="I13" s="8" t="inlineStr">
        <is>
          <t>unwiederbringlich; nur nach Lesen oder Export</t>
        </is>
      </c>
    </row>
    <row r="14">
      <c r="A14" s="7" t="inlineStr">
        <is>
          <t>11</t>
        </is>
      </c>
      <c r="B14" s="8" t="inlineStr">
        <is>
          <t>Nachricht (vertraulich) öffnen</t>
        </is>
      </c>
      <c r="C14" s="9" t="inlineStr">
        <is>
          <t>optional</t>
        </is>
      </c>
      <c r="D14" s="9" t="inlineStr">
        <is>
          <t>nein</t>
        </is>
      </c>
      <c r="E14" s="9" t="inlineStr">
        <is>
          <t>optional</t>
        </is>
      </c>
      <c r="F14" s="9" t="inlineStr">
        <is>
          <t>optional</t>
        </is>
      </c>
      <c r="G14" s="9" t="inlineStr">
        <is>
          <t>nein</t>
        </is>
      </c>
      <c r="H14" s="8" t="inlineStr">
        <is>
          <t>ja</t>
        </is>
      </c>
      <c r="I14" s="8" t="inlineStr">
        <is>
          <t>erweitert 06 auf vertrauliche Nachrichten</t>
        </is>
      </c>
    </row>
    <row r="15">
      <c r="A15" s="7" t="inlineStr">
        <is>
          <t>12</t>
        </is>
      </c>
      <c r="B15" s="8" t="inlineStr">
        <is>
          <t>Nachricht (vertraulich) exportieren/drucken</t>
        </is>
      </c>
      <c r="C15" s="9" t="inlineStr">
        <is>
          <t>optional</t>
        </is>
      </c>
      <c r="D15" s="9" t="inlineStr">
        <is>
          <t>nein</t>
        </is>
      </c>
      <c r="E15" s="9" t="inlineStr">
        <is>
          <t>optional</t>
        </is>
      </c>
      <c r="F15" s="9" t="inlineStr">
        <is>
          <t>nein</t>
        </is>
      </c>
      <c r="G15" s="9" t="inlineStr">
        <is>
          <t>nein</t>
        </is>
      </c>
      <c r="H15" s="8" t="inlineStr">
        <is>
          <t>ja</t>
        </is>
      </c>
      <c r="I15" s="8" t="inlineStr">
        <is>
          <t>erweitert 07</t>
        </is>
      </c>
    </row>
    <row r="16">
      <c r="A16" s="7" t="inlineStr">
        <is>
          <t>13</t>
        </is>
      </c>
      <c r="B16" s="8" t="inlineStr">
        <is>
          <t>eEBs signieren</t>
        </is>
      </c>
      <c r="C16" s="9" t="inlineStr">
        <is>
          <t>nein</t>
        </is>
      </c>
      <c r="D16" s="9" t="inlineStr">
        <is>
          <t>nein</t>
        </is>
      </c>
      <c r="E16" s="9" t="inlineStr">
        <is>
          <t>nein</t>
        </is>
      </c>
      <c r="F16" s="9" t="inlineStr">
        <is>
          <t>optional</t>
        </is>
      </c>
      <c r="G16" s="9" t="inlineStr">
        <is>
          <t>nein</t>
        </is>
      </c>
      <c r="H16" s="8" t="inlineStr">
        <is>
          <t>ja</t>
        </is>
      </c>
      <c r="I16" s="8" t="inlineStr">
        <is>
          <t>nicht vertrauliche Nachrichten</t>
        </is>
      </c>
    </row>
    <row r="17">
      <c r="A17" s="7" t="inlineStr">
        <is>
          <t>14</t>
        </is>
      </c>
      <c r="B17" s="8" t="inlineStr">
        <is>
          <t>eEBs versenden</t>
        </is>
      </c>
      <c r="C17" s="9" t="inlineStr">
        <is>
          <t>optional</t>
        </is>
      </c>
      <c r="D17" s="9" t="inlineStr">
        <is>
          <t>nein</t>
        </is>
      </c>
      <c r="E17" s="9" t="inlineStr">
        <is>
          <t>optional</t>
        </is>
      </c>
      <c r="F17" s="9" t="inlineStr">
        <is>
          <t>fest</t>
        </is>
      </c>
      <c r="G17" s="9" t="inlineStr">
        <is>
          <t>nein</t>
        </is>
      </c>
      <c r="H17" s="8" t="inlineStr">
        <is>
          <t>ja</t>
        </is>
      </c>
      <c r="I17" s="8" t="inlineStr">
        <is>
          <t>braucht zusätzlich 03 oder 05</t>
        </is>
      </c>
    </row>
    <row r="18">
      <c r="A18" s="7" t="inlineStr">
        <is>
          <t>15</t>
        </is>
      </c>
      <c r="B18" s="8" t="inlineStr">
        <is>
          <t>eEBs zurückweisen</t>
        </is>
      </c>
      <c r="C18" s="9" t="inlineStr">
        <is>
          <t>nein</t>
        </is>
      </c>
      <c r="D18" s="9" t="inlineStr">
        <is>
          <t>nein</t>
        </is>
      </c>
      <c r="E18" s="9" t="inlineStr">
        <is>
          <t>nein</t>
        </is>
      </c>
      <c r="F18" s="9" t="inlineStr">
        <is>
          <t>fest</t>
        </is>
      </c>
      <c r="G18" s="9" t="inlineStr">
        <is>
          <t>nein</t>
        </is>
      </c>
      <c r="H18" s="8" t="inlineStr">
        <is>
          <t>ja</t>
        </is>
      </c>
      <c r="I18" s="8" t="inlineStr">
        <is>
          <t>braucht zusätzlich 03 oder 05</t>
        </is>
      </c>
    </row>
    <row r="19">
      <c r="A19" s="7" t="inlineStr">
        <is>
          <t>16</t>
        </is>
      </c>
      <c r="B19" s="8" t="inlineStr">
        <is>
          <t>eEBs signieren (vertrauliche Nachrichten)</t>
        </is>
      </c>
      <c r="C19" s="9" t="inlineStr">
        <is>
          <t>nein</t>
        </is>
      </c>
      <c r="D19" s="9" t="inlineStr">
        <is>
          <t>nein</t>
        </is>
      </c>
      <c r="E19" s="9" t="inlineStr">
        <is>
          <t>nein</t>
        </is>
      </c>
      <c r="F19" s="9" t="inlineStr">
        <is>
          <t>optional</t>
        </is>
      </c>
      <c r="G19" s="9" t="inlineStr">
        <is>
          <t>nein</t>
        </is>
      </c>
      <c r="H19" s="8" t="inlineStr">
        <is>
          <t>ja</t>
        </is>
      </c>
      <c r="I19" s="8" t="inlineStr"/>
    </row>
    <row r="20">
      <c r="A20" s="7" t="inlineStr">
        <is>
          <t>17</t>
        </is>
      </c>
      <c r="B20" s="8" t="inlineStr">
        <is>
          <t>eEBs versenden (vertrauliche Nachrichten)</t>
        </is>
      </c>
      <c r="C20" s="9" t="inlineStr">
        <is>
          <t>nein</t>
        </is>
      </c>
      <c r="D20" s="9" t="inlineStr">
        <is>
          <t>nein</t>
        </is>
      </c>
      <c r="E20" s="9" t="inlineStr">
        <is>
          <t>nein</t>
        </is>
      </c>
      <c r="F20" s="9" t="inlineStr">
        <is>
          <t>optional</t>
        </is>
      </c>
      <c r="G20" s="9" t="inlineStr">
        <is>
          <t>nein</t>
        </is>
      </c>
      <c r="H20" s="8" t="inlineStr">
        <is>
          <t>ja</t>
        </is>
      </c>
      <c r="I20" s="8" t="inlineStr">
        <is>
          <t>braucht zusätzlich 03</t>
        </is>
      </c>
    </row>
    <row r="21">
      <c r="A21" s="7" t="inlineStr">
        <is>
          <t>18</t>
        </is>
      </c>
      <c r="B21" s="8" t="inlineStr">
        <is>
          <t>Mitarbeiter verwalten</t>
        </is>
      </c>
      <c r="C21" s="9" t="inlineStr">
        <is>
          <t>nein</t>
        </is>
      </c>
      <c r="D21" s="9" t="inlineStr">
        <is>
          <t>nein</t>
        </is>
      </c>
      <c r="E21" s="9" t="inlineStr">
        <is>
          <t>ja</t>
        </is>
      </c>
      <c r="F21" s="9" t="inlineStr">
        <is>
          <t>nein</t>
        </is>
      </c>
      <c r="G21" s="9" t="inlineStr">
        <is>
          <t>nein</t>
        </is>
      </c>
      <c r="H21" s="8" t="inlineStr"/>
      <c r="I21" s="8" t="inlineStr">
        <is>
          <t>Benutzer anlegen/ändern, keine optionalen Rechte</t>
        </is>
      </c>
    </row>
    <row r="22">
      <c r="A22" s="7" t="inlineStr">
        <is>
          <t>19</t>
        </is>
      </c>
      <c r="B22" s="8" t="inlineStr">
        <is>
          <t>Berechtigungen verwalten</t>
        </is>
      </c>
      <c r="C22" s="9" t="inlineStr">
        <is>
          <t>nein</t>
        </is>
      </c>
      <c r="D22" s="9" t="inlineStr">
        <is>
          <t>nein</t>
        </is>
      </c>
      <c r="E22" s="9" t="inlineStr">
        <is>
          <t>optional</t>
        </is>
      </c>
      <c r="F22" s="9" t="inlineStr">
        <is>
          <t>nein</t>
        </is>
      </c>
      <c r="G22" s="9" t="inlineStr">
        <is>
          <t>nein</t>
        </is>
      </c>
      <c r="H22" s="8" t="inlineStr">
        <is>
          <t>ja</t>
        </is>
      </c>
      <c r="I22" s="8" t="inlineStr">
        <is>
          <t>nur mit Hardware-Token (Karte)</t>
        </is>
      </c>
    </row>
    <row r="23">
      <c r="A23" s="7" t="inlineStr">
        <is>
          <t>20</t>
        </is>
      </c>
      <c r="B23" s="8" t="inlineStr">
        <is>
          <t>Postfach- und Nachrichtenjournal verwenden</t>
        </is>
      </c>
      <c r="C23" s="9" t="inlineStr">
        <is>
          <t>ja</t>
        </is>
      </c>
      <c r="D23" s="9" t="inlineStr">
        <is>
          <t>nein</t>
        </is>
      </c>
      <c r="E23" s="9" t="inlineStr">
        <is>
          <t>ja</t>
        </is>
      </c>
      <c r="F23" s="9" t="inlineStr">
        <is>
          <t>optional</t>
        </is>
      </c>
      <c r="G23" s="9" t="inlineStr">
        <is>
          <t>nein</t>
        </is>
      </c>
      <c r="H23" s="8" t="inlineStr"/>
      <c r="I23" s="8" t="inlineStr">
        <is>
          <t>Nachrichtenjournal braucht zusätzlich 01</t>
        </is>
      </c>
    </row>
    <row r="24">
      <c r="A24" s="7" t="inlineStr">
        <is>
          <t>30</t>
        </is>
      </c>
      <c r="B24" s="8" t="inlineStr">
        <is>
          <t>eEBs mit VHN versenden</t>
        </is>
      </c>
      <c r="C24" s="9" t="inlineStr">
        <is>
          <t>nein</t>
        </is>
      </c>
      <c r="D24" s="9" t="inlineStr">
        <is>
          <t>nein</t>
        </is>
      </c>
      <c r="E24" s="9" t="inlineStr">
        <is>
          <t>nein</t>
        </is>
      </c>
      <c r="F24" s="9" t="inlineStr">
        <is>
          <t>fest</t>
        </is>
      </c>
      <c r="G24" s="9" t="inlineStr">
        <is>
          <t>nein</t>
        </is>
      </c>
      <c r="H24" s="8" t="inlineStr">
        <is>
          <t>ja</t>
        </is>
      </c>
      <c r="I24" s="8" t="inlineStr">
        <is>
          <t>nur Rollen Vertretung, Zustellungsbevollmächtigter, VHN-Berechtigter</t>
        </is>
      </c>
    </row>
    <row r="25">
      <c r="A25" s="7" t="inlineStr">
        <is>
          <t>31</t>
        </is>
      </c>
      <c r="B25" s="8" t="inlineStr">
        <is>
          <t>Nachricht mit VHN versenden</t>
        </is>
      </c>
      <c r="C25" s="9" t="inlineStr">
        <is>
          <t>nein</t>
        </is>
      </c>
      <c r="D25" s="9" t="inlineStr">
        <is>
          <t>nein</t>
        </is>
      </c>
      <c r="E25" s="9" t="inlineStr">
        <is>
          <t>nein</t>
        </is>
      </c>
      <c r="F25" s="9" t="inlineStr">
        <is>
          <t>nein</t>
        </is>
      </c>
      <c r="G25" s="9" t="inlineStr">
        <is>
          <t>nein</t>
        </is>
      </c>
      <c r="H25" s="8" t="inlineStr">
        <is>
          <t>ja</t>
        </is>
      </c>
      <c r="I25" s="8" t="inlineStr">
        <is>
          <t>nur Rolle VHN-Berechtigter, nur Postfach einer Berufsausübungsgesellschaft</t>
        </is>
      </c>
    </row>
    <row r="27" ht="60" customHeight="1">
      <c r="B27" s="10" t="inlineStr">
        <is>
          <t>Rechte (ja und fest)</t>
        </is>
      </c>
      <c r="C27" s="11">
        <f>IF(LEN(C32)&gt;2,LEFT(C32,LEN(C32)-2),"keine")</f>
        <v/>
      </c>
      <c r="D27" s="11">
        <f>IF(LEN(D32)&gt;2,LEFT(D32,LEN(D32)-2),"keine")</f>
        <v/>
      </c>
      <c r="E27" s="11">
        <f>IF(LEN(E32)&gt;2,LEFT(E32,LEN(E32)-2),"keine")</f>
        <v/>
      </c>
      <c r="F27" s="11">
        <f>IF(LEN(F32)&gt;2,LEFT(F32,LEN(F32)-2),"keine")</f>
        <v/>
      </c>
      <c r="G27" s="11">
        <f>IF(LEN(G32)&gt;2,LEFT(G32,LEN(G32)-2),"keine")</f>
        <v/>
      </c>
    </row>
    <row r="28">
      <c r="B28" s="10" t="inlineStr">
        <is>
          <t>Token-Freischaltung nötig</t>
        </is>
      </c>
      <c r="C28" s="11">
        <f>IF(OR(OR(C7="ja",C7="fest"),OR(C9="ja",C9="fest"),OR(C10="ja",C10="fest"),OR(C14="ja",C14="fest"),OR(C15="ja",C15="fest"),OR(C16="ja",C16="fest"),OR(C17="ja",C17="fest"),OR(C18="ja",C18="fest"),OR(C19="ja",C19="fest"),OR(C20="ja",C20="fest"),OR(C22="ja",C22="fest"),OR(C24="ja",C24="fest"),OR(C25="ja",C25="fest")),"ja","nein")</f>
        <v/>
      </c>
      <c r="D28" s="11">
        <f>IF(OR(OR(D7="ja",D7="fest"),OR(D9="ja",D9="fest"),OR(D10="ja",D10="fest"),OR(D14="ja",D14="fest"),OR(D15="ja",D15="fest"),OR(D16="ja",D16="fest"),OR(D17="ja",D17="fest"),OR(D18="ja",D18="fest"),OR(D19="ja",D19="fest"),OR(D20="ja",D20="fest"),OR(D22="ja",D22="fest"),OR(D24="ja",D24="fest"),OR(D25="ja",D25="fest")),"ja","nein")</f>
        <v/>
      </c>
      <c r="E28" s="11">
        <f>IF(OR(OR(E7="ja",E7="fest"),OR(E9="ja",E9="fest"),OR(E10="ja",E10="fest"),OR(E14="ja",E14="fest"),OR(E15="ja",E15="fest"),OR(E16="ja",E16="fest"),OR(E17="ja",E17="fest"),OR(E18="ja",E18="fest"),OR(E19="ja",E19="fest"),OR(E20="ja",E20="fest"),OR(E22="ja",E22="fest"),OR(E24="ja",E24="fest"),OR(E25="ja",E25="fest")),"ja","nein")</f>
        <v/>
      </c>
      <c r="F28" s="11">
        <f>IF(OR(OR(F7="ja",F7="fest"),OR(F9="ja",F9="fest"),OR(F10="ja",F10="fest"),OR(F14="ja",F14="fest"),OR(F15="ja",F15="fest"),OR(F16="ja",F16="fest"),OR(F17="ja",F17="fest"),OR(F18="ja",F18="fest"),OR(F19="ja",F19="fest"),OR(F20="ja",F20="fest"),OR(F22="ja",F22="fest"),OR(F24="ja",F24="fest"),OR(F25="ja",F25="fest")),"ja","nein")</f>
        <v/>
      </c>
      <c r="G28" s="11">
        <f>IF(OR(OR(G7="ja",G7="fest"),OR(G9="ja",G9="fest"),OR(G10="ja",G10="fest"),OR(G14="ja",G14="fest"),OR(G15="ja",G15="fest"),OR(G16="ja",G16="fest"),OR(G17="ja",G17="fest"),OR(G18="ja",G18="fest"),OR(G19="ja",G19="fest"),OR(G20="ja",G20="fest"),OR(G22="ja",G22="fest"),OR(G24="ja",G24="fest"),OR(G25="ja",G25="fest")),"ja","nein")</f>
        <v/>
      </c>
    </row>
    <row r="29">
      <c r="B29" s="10" t="inlineStr">
        <is>
          <t>Hardware-Token nötig (Recht 19)</t>
        </is>
      </c>
      <c r="C29" s="11">
        <f>IF(OR(C22="ja",C22="fest"),"ja","nein")</f>
        <v/>
      </c>
      <c r="D29" s="11">
        <f>IF(OR(D22="ja",D22="fest"),"ja","nein")</f>
        <v/>
      </c>
      <c r="E29" s="11">
        <f>IF(OR(E22="ja",E22="fest"),"ja","nein")</f>
        <v/>
      </c>
      <c r="F29" s="11">
        <f>IF(OR(F22="ja",F22="fest"),"ja","nein")</f>
        <v/>
      </c>
      <c r="G29" s="11">
        <f>IF(OR(G22="ja",G22="fest"),"ja","nein")</f>
        <v/>
      </c>
    </row>
    <row r="30" ht="48" customHeight="1">
      <c r="B30" s="10" t="inlineStr">
        <is>
          <t>Prüfung der Rolle</t>
        </is>
      </c>
      <c r="C30" s="11">
        <f>IF((IF(AND(OR(OR(C17="ja",C17="fest"),OR(C18="ja",C18="fest")),NOT(OR(OR(C7="ja",C7="fest"),OR(C8="ja",C8="fest")))),"14/15 braucht 03 oder 05. ","")&amp;IF(AND(OR(C20="ja",C20="fest"),NOT(OR(C7="ja",C7="fest"))),"17 braucht 03. ","")&amp;IF(AND(OR(C23="ja",C23="fest"),NOT(OR(C6="ja",C6="fest"))),"20 braucht 01 für das Nachrichtenjournal. ","")&amp;IF(OR(C24="ja",C25="ja"),"30/31 nur über beA-Rolle vergebbar. ","")&amp;IF(C13="ja","10 löscht unwiederbringlich. ",""))="","in Ordnung",IF(AND(OR(OR(C17="ja",C17="fest"),OR(C18="ja",C18="fest")),NOT(OR(OR(C7="ja",C7="fest"),OR(C8="ja",C8="fest")))),"14/15 braucht 03 oder 05. ","")&amp;IF(AND(OR(C20="ja",C20="fest"),NOT(OR(C7="ja",C7="fest"))),"17 braucht 03. ","")&amp;IF(AND(OR(C23="ja",C23="fest"),NOT(OR(C6="ja",C6="fest"))),"20 braucht 01 für das Nachrichtenjournal. ","")&amp;IF(OR(C24="ja",C25="ja"),"30/31 nur über beA-Rolle vergebbar. ","")&amp;IF(C13="ja","10 löscht unwiederbringlich. ",""))</f>
        <v/>
      </c>
      <c r="D30" s="11">
        <f>IF((IF(AND(OR(OR(D17="ja",D17="fest"),OR(D18="ja",D18="fest")),NOT(OR(OR(D7="ja",D7="fest"),OR(D8="ja",D8="fest")))),"14/15 braucht 03 oder 05. ","")&amp;IF(AND(OR(D20="ja",D20="fest"),NOT(OR(D7="ja",D7="fest"))),"17 braucht 03. ","")&amp;IF(AND(OR(D23="ja",D23="fest"),NOT(OR(D6="ja",D6="fest"))),"20 braucht 01 für das Nachrichtenjournal. ","")&amp;IF(OR(D24="ja",D25="ja"),"30/31 nur über beA-Rolle vergebbar. ","")&amp;IF(D13="ja","10 löscht unwiederbringlich. ",""))="","in Ordnung",IF(AND(OR(OR(D17="ja",D17="fest"),OR(D18="ja",D18="fest")),NOT(OR(OR(D7="ja",D7="fest"),OR(D8="ja",D8="fest")))),"14/15 braucht 03 oder 05. ","")&amp;IF(AND(OR(D20="ja",D20="fest"),NOT(OR(D7="ja",D7="fest"))),"17 braucht 03. ","")&amp;IF(AND(OR(D23="ja",D23="fest"),NOT(OR(D6="ja",D6="fest"))),"20 braucht 01 für das Nachrichtenjournal. ","")&amp;IF(OR(D24="ja",D25="ja"),"30/31 nur über beA-Rolle vergebbar. ","")&amp;IF(D13="ja","10 löscht unwiederbringlich. ",""))</f>
        <v/>
      </c>
      <c r="E30" s="11">
        <f>IF((IF(AND(OR(OR(E17="ja",E17="fest"),OR(E18="ja",E18="fest")),NOT(OR(OR(E7="ja",E7="fest"),OR(E8="ja",E8="fest")))),"14/15 braucht 03 oder 05. ","")&amp;IF(AND(OR(E20="ja",E20="fest"),NOT(OR(E7="ja",E7="fest"))),"17 braucht 03. ","")&amp;IF(AND(OR(E23="ja",E23="fest"),NOT(OR(E6="ja",E6="fest"))),"20 braucht 01 für das Nachrichtenjournal. ","")&amp;IF(OR(E24="ja",E25="ja"),"30/31 nur über beA-Rolle vergebbar. ","")&amp;IF(E13="ja","10 löscht unwiederbringlich. ",""))="","in Ordnung",IF(AND(OR(OR(E17="ja",E17="fest"),OR(E18="ja",E18="fest")),NOT(OR(OR(E7="ja",E7="fest"),OR(E8="ja",E8="fest")))),"14/15 braucht 03 oder 05. ","")&amp;IF(AND(OR(E20="ja",E20="fest"),NOT(OR(E7="ja",E7="fest"))),"17 braucht 03. ","")&amp;IF(AND(OR(E23="ja",E23="fest"),NOT(OR(E6="ja",E6="fest"))),"20 braucht 01 für das Nachrichtenjournal. ","")&amp;IF(OR(E24="ja",E25="ja"),"30/31 nur über beA-Rolle vergebbar. ","")&amp;IF(E13="ja","10 löscht unwiederbringlich. ",""))</f>
        <v/>
      </c>
      <c r="F30" s="11">
        <f>IF((IF(AND(OR(OR(F17="ja",F17="fest"),OR(F18="ja",F18="fest")),NOT(OR(OR(F7="ja",F7="fest"),OR(F8="ja",F8="fest")))),"14/15 braucht 03 oder 05. ","")&amp;IF(AND(OR(F20="ja",F20="fest"),NOT(OR(F7="ja",F7="fest"))),"17 braucht 03. ","")&amp;IF(AND(OR(F23="ja",F23="fest"),NOT(OR(F6="ja",F6="fest"))),"20 braucht 01 für das Nachrichtenjournal. ","")&amp;IF(OR(F24="ja",F25="ja"),"30/31 nur über beA-Rolle vergebbar. ","")&amp;IF(F13="ja","10 löscht unwiederbringlich. ",""))="","in Ordnung",IF(AND(OR(OR(F17="ja",F17="fest"),OR(F18="ja",F18="fest")),NOT(OR(OR(F7="ja",F7="fest"),OR(F8="ja",F8="fest")))),"14/15 braucht 03 oder 05. ","")&amp;IF(AND(OR(F20="ja",F20="fest"),NOT(OR(F7="ja",F7="fest"))),"17 braucht 03. ","")&amp;IF(AND(OR(F23="ja",F23="fest"),NOT(OR(F6="ja",F6="fest"))),"20 braucht 01 für das Nachrichtenjournal. ","")&amp;IF(OR(F24="ja",F25="ja"),"30/31 nur über beA-Rolle vergebbar. ","")&amp;IF(F13="ja","10 löscht unwiederbringlich. ",""))</f>
        <v/>
      </c>
      <c r="G30" s="11">
        <f>IF((IF(AND(OR(OR(G17="ja",G17="fest"),OR(G18="ja",G18="fest")),NOT(OR(OR(G7="ja",G7="fest"),OR(G8="ja",G8="fest")))),"14/15 braucht 03 oder 05. ","")&amp;IF(AND(OR(G20="ja",G20="fest"),NOT(OR(G7="ja",G7="fest"))),"17 braucht 03. ","")&amp;IF(AND(OR(G23="ja",G23="fest"),NOT(OR(G6="ja",G6="fest"))),"20 braucht 01 für das Nachrichtenjournal. ","")&amp;IF(OR(G24="ja",G25="ja"),"30/31 nur über beA-Rolle vergebbar. ","")&amp;IF(G13="ja","10 löscht unwiederbringlich. ",""))="","in Ordnung",IF(AND(OR(OR(G17="ja",G17="fest"),OR(G18="ja",G18="fest")),NOT(OR(OR(G7="ja",G7="fest"),OR(G8="ja",G8="fest")))),"14/15 braucht 03 oder 05. ","")&amp;IF(AND(OR(G20="ja",G20="fest"),NOT(OR(G7="ja",G7="fest"))),"17 braucht 03. ","")&amp;IF(AND(OR(G23="ja",G23="fest"),NOT(OR(G6="ja",G6="fest"))),"20 braucht 01 für das Nachrichtenjournal. ","")&amp;IF(OR(G24="ja",G25="ja"),"30/31 nur über beA-Rolle vergebbar. ","")&amp;IF(G13="ja","10 löscht unwiederbringlich. ",""))</f>
        <v/>
      </c>
    </row>
    <row r="32" hidden="1">
      <c r="B32" s="2" t="inlineStr">
        <is>
          <t>Hilfszeile</t>
        </is>
      </c>
      <c r="C32" s="11">
        <f>IF(OR(C6="ja",C6="fest"),"01, ","")&amp;IF(OR(C7="ja",C7="fest"),"03, ","")&amp;IF(OR(C8="ja",C8="fest"),"05, ","")&amp;IF(OR(C9="ja",C9="fest"),"06, ","")&amp;IF(OR(C10="ja",C10="fest"),"07, ","")&amp;IF(OR(C11="ja",C11="fest"),"08, ","")&amp;IF(OR(C12="ja",C12="fest"),"09, ","")&amp;IF(OR(C13="ja",C13="fest"),"10, ","")&amp;IF(OR(C14="ja",C14="fest"),"11, ","")&amp;IF(OR(C15="ja",C15="fest"),"12, ","")&amp;IF(OR(C16="ja",C16="fest"),"13, ","")&amp;IF(OR(C17="ja",C17="fest"),"14, ","")&amp;IF(OR(C18="ja",C18="fest"),"15, ","")&amp;IF(OR(C19="ja",C19="fest"),"16, ","")&amp;IF(OR(C20="ja",C20="fest"),"17, ","")&amp;IF(OR(C21="ja",C21="fest"),"18, ","")&amp;IF(OR(C22="ja",C22="fest"),"19, ","")&amp;IF(OR(C23="ja",C23="fest"),"20, ","")&amp;IF(OR(C24="ja",C24="fest"),"30, ","")&amp;IF(OR(C25="ja",C25="fest"),"31, ","")</f>
        <v/>
      </c>
      <c r="D32" s="11">
        <f>IF(OR(D6="ja",D6="fest"),"01, ","")&amp;IF(OR(D7="ja",D7="fest"),"03, ","")&amp;IF(OR(D8="ja",D8="fest"),"05, ","")&amp;IF(OR(D9="ja",D9="fest"),"06, ","")&amp;IF(OR(D10="ja",D10="fest"),"07, ","")&amp;IF(OR(D11="ja",D11="fest"),"08, ","")&amp;IF(OR(D12="ja",D12="fest"),"09, ","")&amp;IF(OR(D13="ja",D13="fest"),"10, ","")&amp;IF(OR(D14="ja",D14="fest"),"11, ","")&amp;IF(OR(D15="ja",D15="fest"),"12, ","")&amp;IF(OR(D16="ja",D16="fest"),"13, ","")&amp;IF(OR(D17="ja",D17="fest"),"14, ","")&amp;IF(OR(D18="ja",D18="fest"),"15, ","")&amp;IF(OR(D19="ja",D19="fest"),"16, ","")&amp;IF(OR(D20="ja",D20="fest"),"17, ","")&amp;IF(OR(D21="ja",D21="fest"),"18, ","")&amp;IF(OR(D22="ja",D22="fest"),"19, ","")&amp;IF(OR(D23="ja",D23="fest"),"20, ","")&amp;IF(OR(D24="ja",D24="fest"),"30, ","")&amp;IF(OR(D25="ja",D25="fest"),"31, ","")</f>
        <v/>
      </c>
      <c r="E32" s="11">
        <f>IF(OR(E6="ja",E6="fest"),"01, ","")&amp;IF(OR(E7="ja",E7="fest"),"03, ","")&amp;IF(OR(E8="ja",E8="fest"),"05, ","")&amp;IF(OR(E9="ja",E9="fest"),"06, ","")&amp;IF(OR(E10="ja",E10="fest"),"07, ","")&amp;IF(OR(E11="ja",E11="fest"),"08, ","")&amp;IF(OR(E12="ja",E12="fest"),"09, ","")&amp;IF(OR(E13="ja",E13="fest"),"10, ","")&amp;IF(OR(E14="ja",E14="fest"),"11, ","")&amp;IF(OR(E15="ja",E15="fest"),"12, ","")&amp;IF(OR(E16="ja",E16="fest"),"13, ","")&amp;IF(OR(E17="ja",E17="fest"),"14, ","")&amp;IF(OR(E18="ja",E18="fest"),"15, ","")&amp;IF(OR(E19="ja",E19="fest"),"16, ","")&amp;IF(OR(E20="ja",E20="fest"),"17, ","")&amp;IF(OR(E21="ja",E21="fest"),"18, ","")&amp;IF(OR(E22="ja",E22="fest"),"19, ","")&amp;IF(OR(E23="ja",E23="fest"),"20, ","")&amp;IF(OR(E24="ja",E24="fest"),"30, ","")&amp;IF(OR(E25="ja",E25="fest"),"31, ","")</f>
        <v/>
      </c>
      <c r="F32" s="11">
        <f>IF(OR(F6="ja",F6="fest"),"01, ","")&amp;IF(OR(F7="ja",F7="fest"),"03, ","")&amp;IF(OR(F8="ja",F8="fest"),"05, ","")&amp;IF(OR(F9="ja",F9="fest"),"06, ","")&amp;IF(OR(F10="ja",F10="fest"),"07, ","")&amp;IF(OR(F11="ja",F11="fest"),"08, ","")&amp;IF(OR(F12="ja",F12="fest"),"09, ","")&amp;IF(OR(F13="ja",F13="fest"),"10, ","")&amp;IF(OR(F14="ja",F14="fest"),"11, ","")&amp;IF(OR(F15="ja",F15="fest"),"12, ","")&amp;IF(OR(F16="ja",F16="fest"),"13, ","")&amp;IF(OR(F17="ja",F17="fest"),"14, ","")&amp;IF(OR(F18="ja",F18="fest"),"15, ","")&amp;IF(OR(F19="ja",F19="fest"),"16, ","")&amp;IF(OR(F20="ja",F20="fest"),"17, ","")&amp;IF(OR(F21="ja",F21="fest"),"18, ","")&amp;IF(OR(F22="ja",F22="fest"),"19, ","")&amp;IF(OR(F23="ja",F23="fest"),"20, ","")&amp;IF(OR(F24="ja",F24="fest"),"30, ","")&amp;IF(OR(F25="ja",F25="fest"),"31, ","")</f>
        <v/>
      </c>
      <c r="G32" s="11">
        <f>IF(OR(G6="ja",G6="fest"),"01, ","")&amp;IF(OR(G7="ja",G7="fest"),"03, ","")&amp;IF(OR(G8="ja",G8="fest"),"05, ","")&amp;IF(OR(G9="ja",G9="fest"),"06, ","")&amp;IF(OR(G10="ja",G10="fest"),"07, ","")&amp;IF(OR(G11="ja",G11="fest"),"08, ","")&amp;IF(OR(G12="ja",G12="fest"),"09, ","")&amp;IF(OR(G13="ja",G13="fest"),"10, ","")&amp;IF(OR(G14="ja",G14="fest"),"11, ","")&amp;IF(OR(G15="ja",G15="fest"),"12, ","")&amp;IF(OR(G16="ja",G16="fest"),"13, ","")&amp;IF(OR(G17="ja",G17="fest"),"14, ","")&amp;IF(OR(G18="ja",G18="fest"),"15, ","")&amp;IF(OR(G19="ja",G19="fest"),"16, ","")&amp;IF(OR(G20="ja",G20="fest"),"17, ","")&amp;IF(OR(G21="ja",G21="fest"),"18, ","")&amp;IF(OR(G22="ja",G22="fest"),"19, ","")&amp;IF(OR(G23="ja",G23="fest"),"20, ","")&amp;IF(OR(G24="ja",G24="fest"),"30, ","")&amp;IF(OR(G25="ja",G25="fest"),"31, ","")</f>
        <v/>
      </c>
    </row>
  </sheetData>
  <sheetProtection selectLockedCells="0" selectUnlockedCells="0" sheet="1" objects="0" insertRows="1" insertHyperlinks="1" autoFilter="0" scenarios="0" formatColumns="0" deleteColumns="1" insertColumns="1" pivotTables="1" deleteRows="1" formatCells="1" formatRows="0" sort="0"/>
  <mergeCells count="1">
    <mergeCell ref="A2:I3"/>
  </mergeCells>
  <conditionalFormatting sqref="C6:G25">
    <cfRule type="cellIs" priority="1" operator="equal" dxfId="0">
      <formula>"ja"</formula>
    </cfRule>
    <cfRule type="cellIs" priority="2" operator="equal" dxfId="0">
      <formula>"fest"</formula>
    </cfRule>
    <cfRule type="cellIs" priority="3" operator="equal" dxfId="1">
      <formula>"optional"</formula>
    </cfRule>
  </conditionalFormatting>
  <conditionalFormatting sqref="C30:G30">
    <cfRule type="expression" priority="4" dxfId="2">
      <formula>C30&lt;&gt;"in Ordnung"</formula>
    </cfRule>
  </conditionalFormatting>
  <dataValidations count="1">
    <dataValidation sqref="C6 C7 C8 C9 C10 C11 C12 C13 C14 C15 C16 C17 C18 C19 C20 C21 C22 C23 C24 C25 D6 D7 D8 D9 D10 D11 D12 D13 D14 D15 D16 D17 D18 D19 D20 D21 D22 D23 D24 D25 E6 E7 E8 E9 E10 E11 E12 E13 E14 E15 E16 E17 E18 E19 E20 E21 E22 E23 E24 E25 F6 F7 F8 F9 F10 F11 F12 F13 F14 F15 F16 F17 F18 F19 F20 F21 F22 F23 F24 F25 G6 G7 G8 G9 G10 G11 G12 G13 G14 G15 G16 G17 G18 G19 G20 G21 G22 G23 G24 G25" showDropDown="0" showInputMessage="0" showErrorMessage="0" allowBlank="0" type="list">
      <formula1>"ja,nein,optional,fest"</formula1>
    </dataValidation>
  </dataValidations>
  <pageMargins left="0.4" right="0.4" top="0.5" bottom="0.6" header="0.5" footer="0.5"/>
  <pageSetup orientation="landscape" paperSize="9" fitToHeight="0" fitToWidth="1"/>
  <headerFooter>
    <oddHeader>&amp;L&amp;7 Muster für Rechtsanwältinnen und Rechtsanwälte, Prüfung im Einzelfall bleibt beim Anwender</oddHeader>
    <oddFooter>&amp;L&amp;7 Wer sieht bei Ihnen welche beA-Nachricht zuerst?&amp;R&amp;7 verheyden-tech.de · Stand 09/2026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P4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22" customWidth="1" min="2" max="2"/>
    <col width="16" customWidth="1" min="3" max="3"/>
    <col width="22" customWidth="1" min="4" max="4"/>
    <col width="11" customWidth="1" min="5" max="5"/>
    <col width="11" customWidth="1" min="6" max="6"/>
    <col width="11" customWidth="1" min="7" max="7"/>
    <col width="14" customWidth="1" min="8" max="8"/>
    <col width="12" customWidth="1" min="9" max="9"/>
    <col width="11" customWidth="1" min="10" max="10"/>
    <col width="13" customWidth="1" min="11" max="11"/>
    <col width="11" customWidth="1" min="12" max="12"/>
    <col width="11" customWidth="1" min="13" max="13"/>
    <col width="12" customWidth="1" min="14" max="14"/>
    <col width="30" customWidth="1" min="15" max="15"/>
    <col width="40" customWidth="1" min="16" max="16"/>
  </cols>
  <sheetData>
    <row r="1">
      <c r="A1" s="1" t="inlineStr">
        <is>
          <t>beA-Zugänge der Mitarbeitenden</t>
        </is>
      </c>
    </row>
    <row r="2">
      <c r="A2" s="2" t="inlineStr">
        <is>
          <t>Eine Zeile je Person. Beige = Eingabe. Die Spalte Prüfung zeigt, was noch fehlt.</t>
        </is>
      </c>
    </row>
    <row r="3">
      <c r="A3" s="10" t="inlineStr">
        <is>
          <t>Stichtag</t>
        </is>
      </c>
      <c r="B3" s="12">
        <f>TODAY()</f>
        <v/>
      </c>
      <c r="C3" s="2" t="inlineStr">
        <is>
          <t>(Vorgabe: heute; für Prüfungen zu einem anderen Datum überschreiben)</t>
        </is>
      </c>
    </row>
    <row r="6" ht="40" customHeight="1">
      <c r="A6" s="6" t="inlineStr">
        <is>
          <t>Name</t>
        </is>
      </c>
      <c r="B6" s="6" t="inlineStr">
        <is>
          <t>Kanzlei-Rolle (Matrix)</t>
        </is>
      </c>
      <c r="C6" s="6" t="inlineStr">
        <is>
          <t>beA-Rolle</t>
        </is>
      </c>
      <c r="D6" s="6" t="inlineStr">
        <is>
          <t>Sicherheits-Token</t>
        </is>
      </c>
      <c r="E6" s="6" t="inlineStr">
        <is>
          <t>Token bestellt am</t>
        </is>
      </c>
      <c r="F6" s="6" t="inlineStr">
        <is>
          <t>Registriert am</t>
        </is>
      </c>
      <c r="G6" s="6" t="inlineStr">
        <is>
          <t>Rechte vergeben am</t>
        </is>
      </c>
      <c r="H6" s="6" t="inlineStr">
        <is>
          <t>Vergeben von</t>
        </is>
      </c>
      <c r="I6" s="6" t="inlineStr">
        <is>
          <t>Token freigeschaltet am</t>
        </is>
      </c>
      <c r="J6" s="6" t="inlineStr">
        <is>
          <t>Gültig bis (optional)</t>
        </is>
      </c>
      <c r="K6" s="6" t="inlineStr">
        <is>
          <t>Verschwiegenheit verpflichtet am</t>
        </is>
      </c>
      <c r="L6" s="6" t="inlineStr">
        <is>
          <t>Austritt am</t>
        </is>
      </c>
      <c r="M6" s="6" t="inlineStr">
        <is>
          <t>Rechte entzogen am</t>
        </is>
      </c>
      <c r="N6" s="6" t="inlineStr">
        <is>
          <t>Karte zurück / PIN neu am</t>
        </is>
      </c>
      <c r="O6" s="6" t="inlineStr">
        <is>
          <t>Rechte laut Matrix</t>
        </is>
      </c>
      <c r="P6" s="6" t="inlineStr">
        <is>
          <t>Prüfung</t>
        </is>
      </c>
    </row>
    <row r="7">
      <c r="A7" s="13" t="n"/>
      <c r="B7" s="13" t="n"/>
      <c r="C7" s="13" t="n"/>
      <c r="D7" s="13" t="n"/>
      <c r="E7" s="12" t="n"/>
      <c r="F7" s="12" t="n"/>
      <c r="G7" s="12" t="n"/>
      <c r="H7" s="12" t="n"/>
      <c r="I7" s="12" t="n"/>
      <c r="J7" s="12" t="n"/>
      <c r="K7" s="12" t="n"/>
      <c r="L7" s="12" t="n"/>
      <c r="M7" s="12" t="n"/>
      <c r="N7" s="12" t="n"/>
      <c r="O7" s="11">
        <f>IF(B7="","",IFERROR(INDEX(Matrix!$C$27:$G$27,MATCH(B7,Matrix!$C$5:$G$5,0)),"Rolle nicht in der Matrix"))</f>
        <v/>
      </c>
      <c r="P7" s="11">
        <f>IF(A7="","",IF(AND(L7&lt;&gt;"",M7=""),"AUSTRITT: Rechte sofort entziehen",IF(AND(L7&lt;&gt;"",N7="",D7&lt;&gt;"beA-Karte Basis (eigenes Postfach)"),"AUSTRITT: Karte zurücknehmen oder Zertifikat löschen, PIN neu",IF(L7&lt;&gt;"","ausgeschieden, erledigt",IF(B7="","Kanzlei-Rolle wählen",IF(ISNA(MATCH(B7,Matrix!$C$5:$G$5,0)),"Kanzlei-Rolle nicht in der Matrix",IF(AND(C7="Vertretung",D7&lt;&gt;"beA-Karte Basis (eigenes Postfach)"),"Rolle Vertretung nur mit eigenem Postfach",IF(AND(IFERROR(INDEX(Matrix!$C$29:$G$29,MATCH(B7,Matrix!$C$5:$G$5,0))="ja",FALSE()),D7="Softwarezertifikat"),"Recht 19 geht nur mit Hardware-Token (Karte)",IF(AND(K7="",D7&lt;&gt;"beA-Karte Basis (eigenes Postfach)"),"Verschwiegenheitsverpflichtung fehlt (§ 43a Abs. 2 BRAO)",IF(G7="","Rechte noch nicht vergeben",IF(AND(IFERROR(INDEX(Matrix!$C$28:$G$28,MATCH(B7,Matrix!$C$5:$G$5,0))="ja",FALSE()),I7=""),"Token freischalten (Hardware-Token Inhaber oder Recht 19)",IF(AND(J7&lt;&gt;"",J7&lt;$B$3),"Befristung abgelaufen: Rechte prüfen",IF(AND(J7&lt;&gt;"",J7-$B$3&lt;=14),"Befristung endet in 14 Tagen oder früher",IF(IFERROR(INDEX(Matrix!$C$30:$G$30,MATCH(B7,Matrix!$C$5:$G$5,0)),"in Ordnung")&lt;&gt;"in Ordnung","Matrix prüfen: "&amp;IFERROR(INDEX(Matrix!$C$30:$G$30,MATCH(B7,Matrix!$C$5:$G$5,0)),"in Ordnung"),"in Ordnung"))))))))))))))</f>
        <v/>
      </c>
    </row>
    <row r="8">
      <c r="A8" s="13" t="n"/>
      <c r="B8" s="13" t="n"/>
      <c r="C8" s="13" t="n"/>
      <c r="D8" s="13" t="n"/>
      <c r="E8" s="12" t="n"/>
      <c r="F8" s="12" t="n"/>
      <c r="G8" s="12" t="n"/>
      <c r="H8" s="12" t="n"/>
      <c r="I8" s="12" t="n"/>
      <c r="J8" s="12" t="n"/>
      <c r="K8" s="12" t="n"/>
      <c r="L8" s="12" t="n"/>
      <c r="M8" s="12" t="n"/>
      <c r="N8" s="12" t="n"/>
      <c r="O8" s="11">
        <f>IF(B8="","",IFERROR(INDEX(Matrix!$C$27:$G$27,MATCH(B8,Matrix!$C$5:$G$5,0)),"Rolle nicht in der Matrix"))</f>
        <v/>
      </c>
      <c r="P8" s="11">
        <f>IF(A8="","",IF(AND(L8&lt;&gt;"",M8=""),"AUSTRITT: Rechte sofort entziehen",IF(AND(L8&lt;&gt;"",N8="",D8&lt;&gt;"beA-Karte Basis (eigenes Postfach)"),"AUSTRITT: Karte zurücknehmen oder Zertifikat löschen, PIN neu",IF(L8&lt;&gt;"","ausgeschieden, erledigt",IF(B8="","Kanzlei-Rolle wählen",IF(ISNA(MATCH(B8,Matrix!$C$5:$G$5,0)),"Kanzlei-Rolle nicht in der Matrix",IF(AND(C8="Vertretung",D8&lt;&gt;"beA-Karte Basis (eigenes Postfach)"),"Rolle Vertretung nur mit eigenem Postfach",IF(AND(IFERROR(INDEX(Matrix!$C$29:$G$29,MATCH(B8,Matrix!$C$5:$G$5,0))="ja",FALSE()),D8="Softwarezertifikat"),"Recht 19 geht nur mit Hardware-Token (Karte)",IF(AND(K8="",D8&lt;&gt;"beA-Karte Basis (eigenes Postfach)"),"Verschwiegenheitsverpflichtung fehlt (§ 43a Abs. 2 BRAO)",IF(G8="","Rechte noch nicht vergeben",IF(AND(IFERROR(INDEX(Matrix!$C$28:$G$28,MATCH(B8,Matrix!$C$5:$G$5,0))="ja",FALSE()),I8=""),"Token freischalten (Hardware-Token Inhaber oder Recht 19)",IF(AND(J8&lt;&gt;"",J8&lt;$B$3),"Befristung abgelaufen: Rechte prüfen",IF(AND(J8&lt;&gt;"",J8-$B$3&lt;=14),"Befristung endet in 14 Tagen oder früher",IF(IFERROR(INDEX(Matrix!$C$30:$G$30,MATCH(B8,Matrix!$C$5:$G$5,0)),"in Ordnung")&lt;&gt;"in Ordnung","Matrix prüfen: "&amp;IFERROR(INDEX(Matrix!$C$30:$G$30,MATCH(B8,Matrix!$C$5:$G$5,0)),"in Ordnung"),"in Ordnung"))))))))))))))</f>
        <v/>
      </c>
    </row>
    <row r="9">
      <c r="A9" s="13" t="n"/>
      <c r="B9" s="13" t="n"/>
      <c r="C9" s="13" t="n"/>
      <c r="D9" s="13" t="n"/>
      <c r="E9" s="12" t="n"/>
      <c r="F9" s="12" t="n"/>
      <c r="G9" s="12" t="n"/>
      <c r="H9" s="12" t="n"/>
      <c r="I9" s="12" t="n"/>
      <c r="J9" s="12" t="n"/>
      <c r="K9" s="12" t="n"/>
      <c r="L9" s="12" t="n"/>
      <c r="M9" s="12" t="n"/>
      <c r="N9" s="12" t="n"/>
      <c r="O9" s="11">
        <f>IF(B9="","",IFERROR(INDEX(Matrix!$C$27:$G$27,MATCH(B9,Matrix!$C$5:$G$5,0)),"Rolle nicht in der Matrix"))</f>
        <v/>
      </c>
      <c r="P9" s="11">
        <f>IF(A9="","",IF(AND(L9&lt;&gt;"",M9=""),"AUSTRITT: Rechte sofort entziehen",IF(AND(L9&lt;&gt;"",N9="",D9&lt;&gt;"beA-Karte Basis (eigenes Postfach)"),"AUSTRITT: Karte zurücknehmen oder Zertifikat löschen, PIN neu",IF(L9&lt;&gt;"","ausgeschieden, erledigt",IF(B9="","Kanzlei-Rolle wählen",IF(ISNA(MATCH(B9,Matrix!$C$5:$G$5,0)),"Kanzlei-Rolle nicht in der Matrix",IF(AND(C9="Vertretung",D9&lt;&gt;"beA-Karte Basis (eigenes Postfach)"),"Rolle Vertretung nur mit eigenem Postfach",IF(AND(IFERROR(INDEX(Matrix!$C$29:$G$29,MATCH(B9,Matrix!$C$5:$G$5,0))="ja",FALSE()),D9="Softwarezertifikat"),"Recht 19 geht nur mit Hardware-Token (Karte)",IF(AND(K9="",D9&lt;&gt;"beA-Karte Basis (eigenes Postfach)"),"Verschwiegenheitsverpflichtung fehlt (§ 43a Abs. 2 BRAO)",IF(G9="","Rechte noch nicht vergeben",IF(AND(IFERROR(INDEX(Matrix!$C$28:$G$28,MATCH(B9,Matrix!$C$5:$G$5,0))="ja",FALSE()),I9=""),"Token freischalten (Hardware-Token Inhaber oder Recht 19)",IF(AND(J9&lt;&gt;"",J9&lt;$B$3),"Befristung abgelaufen: Rechte prüfen",IF(AND(J9&lt;&gt;"",J9-$B$3&lt;=14),"Befristung endet in 14 Tagen oder früher",IF(IFERROR(INDEX(Matrix!$C$30:$G$30,MATCH(B9,Matrix!$C$5:$G$5,0)),"in Ordnung")&lt;&gt;"in Ordnung","Matrix prüfen: "&amp;IFERROR(INDEX(Matrix!$C$30:$G$30,MATCH(B9,Matrix!$C$5:$G$5,0)),"in Ordnung"),"in Ordnung"))))))))))))))</f>
        <v/>
      </c>
    </row>
    <row r="10">
      <c r="A10" s="13" t="n"/>
      <c r="B10" s="13" t="n"/>
      <c r="C10" s="13" t="n"/>
      <c r="D10" s="13" t="n"/>
      <c r="E10" s="12" t="n"/>
      <c r="F10" s="12" t="n"/>
      <c r="G10" s="12" t="n"/>
      <c r="H10" s="12" t="n"/>
      <c r="I10" s="12" t="n"/>
      <c r="J10" s="12" t="n"/>
      <c r="K10" s="12" t="n"/>
      <c r="L10" s="12" t="n"/>
      <c r="M10" s="12" t="n"/>
      <c r="N10" s="12" t="n"/>
      <c r="O10" s="11">
        <f>IF(B10="","",IFERROR(INDEX(Matrix!$C$27:$G$27,MATCH(B10,Matrix!$C$5:$G$5,0)),"Rolle nicht in der Matrix"))</f>
        <v/>
      </c>
      <c r="P10" s="11">
        <f>IF(A10="","",IF(AND(L10&lt;&gt;"",M10=""),"AUSTRITT: Rechte sofort entziehen",IF(AND(L10&lt;&gt;"",N10="",D10&lt;&gt;"beA-Karte Basis (eigenes Postfach)"),"AUSTRITT: Karte zurücknehmen oder Zertifikat löschen, PIN neu",IF(L10&lt;&gt;"","ausgeschieden, erledigt",IF(B10="","Kanzlei-Rolle wählen",IF(ISNA(MATCH(B10,Matrix!$C$5:$G$5,0)),"Kanzlei-Rolle nicht in der Matrix",IF(AND(C10="Vertretung",D10&lt;&gt;"beA-Karte Basis (eigenes Postfach)"),"Rolle Vertretung nur mit eigenem Postfach",IF(AND(IFERROR(INDEX(Matrix!$C$29:$G$29,MATCH(B10,Matrix!$C$5:$G$5,0))="ja",FALSE()),D10="Softwarezertifikat"),"Recht 19 geht nur mit Hardware-Token (Karte)",IF(AND(K10="",D10&lt;&gt;"beA-Karte Basis (eigenes Postfach)"),"Verschwiegenheitsverpflichtung fehlt (§ 43a Abs. 2 BRAO)",IF(G10="","Rechte noch nicht vergeben",IF(AND(IFERROR(INDEX(Matrix!$C$28:$G$28,MATCH(B10,Matrix!$C$5:$G$5,0))="ja",FALSE()),I10=""),"Token freischalten (Hardware-Token Inhaber oder Recht 19)",IF(AND(J10&lt;&gt;"",J10&lt;$B$3),"Befristung abgelaufen: Rechte prüfen",IF(AND(J10&lt;&gt;"",J10-$B$3&lt;=14),"Befristung endet in 14 Tagen oder früher",IF(IFERROR(INDEX(Matrix!$C$30:$G$30,MATCH(B10,Matrix!$C$5:$G$5,0)),"in Ordnung")&lt;&gt;"in Ordnung","Matrix prüfen: "&amp;IFERROR(INDEX(Matrix!$C$30:$G$30,MATCH(B10,Matrix!$C$5:$G$5,0)),"in Ordnung"),"in Ordnung"))))))))))))))</f>
        <v/>
      </c>
    </row>
    <row r="11">
      <c r="A11" s="13" t="n"/>
      <c r="B11" s="13" t="n"/>
      <c r="C11" s="13" t="n"/>
      <c r="D11" s="13" t="n"/>
      <c r="E11" s="12" t="n"/>
      <c r="F11" s="12" t="n"/>
      <c r="G11" s="12" t="n"/>
      <c r="H11" s="12" t="n"/>
      <c r="I11" s="12" t="n"/>
      <c r="J11" s="12" t="n"/>
      <c r="K11" s="12" t="n"/>
      <c r="L11" s="12" t="n"/>
      <c r="M11" s="12" t="n"/>
      <c r="N11" s="12" t="n"/>
      <c r="O11" s="11">
        <f>IF(B11="","",IFERROR(INDEX(Matrix!$C$27:$G$27,MATCH(B11,Matrix!$C$5:$G$5,0)),"Rolle nicht in der Matrix"))</f>
        <v/>
      </c>
      <c r="P11" s="11">
        <f>IF(A11="","",IF(AND(L11&lt;&gt;"",M11=""),"AUSTRITT: Rechte sofort entziehen",IF(AND(L11&lt;&gt;"",N11="",D11&lt;&gt;"beA-Karte Basis (eigenes Postfach)"),"AUSTRITT: Karte zurücknehmen oder Zertifikat löschen, PIN neu",IF(L11&lt;&gt;"","ausgeschieden, erledigt",IF(B11="","Kanzlei-Rolle wählen",IF(ISNA(MATCH(B11,Matrix!$C$5:$G$5,0)),"Kanzlei-Rolle nicht in der Matrix",IF(AND(C11="Vertretung",D11&lt;&gt;"beA-Karte Basis (eigenes Postfach)"),"Rolle Vertretung nur mit eigenem Postfach",IF(AND(IFERROR(INDEX(Matrix!$C$29:$G$29,MATCH(B11,Matrix!$C$5:$G$5,0))="ja",FALSE()),D11="Softwarezertifikat"),"Recht 19 geht nur mit Hardware-Token (Karte)",IF(AND(K11="",D11&lt;&gt;"beA-Karte Basis (eigenes Postfach)"),"Verschwiegenheitsverpflichtung fehlt (§ 43a Abs. 2 BRAO)",IF(G11="","Rechte noch nicht vergeben",IF(AND(IFERROR(INDEX(Matrix!$C$28:$G$28,MATCH(B11,Matrix!$C$5:$G$5,0))="ja",FALSE()),I11=""),"Token freischalten (Hardware-Token Inhaber oder Recht 19)",IF(AND(J11&lt;&gt;"",J11&lt;$B$3),"Befristung abgelaufen: Rechte prüfen",IF(AND(J11&lt;&gt;"",J11-$B$3&lt;=14),"Befristung endet in 14 Tagen oder früher",IF(IFERROR(INDEX(Matrix!$C$30:$G$30,MATCH(B11,Matrix!$C$5:$G$5,0)),"in Ordnung")&lt;&gt;"in Ordnung","Matrix prüfen: "&amp;IFERROR(INDEX(Matrix!$C$30:$G$30,MATCH(B11,Matrix!$C$5:$G$5,0)),"in Ordnung"),"in Ordnung"))))))))))))))</f>
        <v/>
      </c>
    </row>
    <row r="12">
      <c r="A12" s="13" t="n"/>
      <c r="B12" s="13" t="n"/>
      <c r="C12" s="13" t="n"/>
      <c r="D12" s="13" t="n"/>
      <c r="E12" s="12" t="n"/>
      <c r="F12" s="12" t="n"/>
      <c r="G12" s="12" t="n"/>
      <c r="H12" s="12" t="n"/>
      <c r="I12" s="12" t="n"/>
      <c r="J12" s="12" t="n"/>
      <c r="K12" s="12" t="n"/>
      <c r="L12" s="12" t="n"/>
      <c r="M12" s="12" t="n"/>
      <c r="N12" s="12" t="n"/>
      <c r="O12" s="11">
        <f>IF(B12="","",IFERROR(INDEX(Matrix!$C$27:$G$27,MATCH(B12,Matrix!$C$5:$G$5,0)),"Rolle nicht in der Matrix"))</f>
        <v/>
      </c>
      <c r="P12" s="11">
        <f>IF(A12="","",IF(AND(L12&lt;&gt;"",M12=""),"AUSTRITT: Rechte sofort entziehen",IF(AND(L12&lt;&gt;"",N12="",D12&lt;&gt;"beA-Karte Basis (eigenes Postfach)"),"AUSTRITT: Karte zurücknehmen oder Zertifikat löschen, PIN neu",IF(L12&lt;&gt;"","ausgeschieden, erledigt",IF(B12="","Kanzlei-Rolle wählen",IF(ISNA(MATCH(B12,Matrix!$C$5:$G$5,0)),"Kanzlei-Rolle nicht in der Matrix",IF(AND(C12="Vertretung",D12&lt;&gt;"beA-Karte Basis (eigenes Postfach)"),"Rolle Vertretung nur mit eigenem Postfach",IF(AND(IFERROR(INDEX(Matrix!$C$29:$G$29,MATCH(B12,Matrix!$C$5:$G$5,0))="ja",FALSE()),D12="Softwarezertifikat"),"Recht 19 geht nur mit Hardware-Token (Karte)",IF(AND(K12="",D12&lt;&gt;"beA-Karte Basis (eigenes Postfach)"),"Verschwiegenheitsverpflichtung fehlt (§ 43a Abs. 2 BRAO)",IF(G12="","Rechte noch nicht vergeben",IF(AND(IFERROR(INDEX(Matrix!$C$28:$G$28,MATCH(B12,Matrix!$C$5:$G$5,0))="ja",FALSE()),I12=""),"Token freischalten (Hardware-Token Inhaber oder Recht 19)",IF(AND(J12&lt;&gt;"",J12&lt;$B$3),"Befristung abgelaufen: Rechte prüfen",IF(AND(J12&lt;&gt;"",J12-$B$3&lt;=14),"Befristung endet in 14 Tagen oder früher",IF(IFERROR(INDEX(Matrix!$C$30:$G$30,MATCH(B12,Matrix!$C$5:$G$5,0)),"in Ordnung")&lt;&gt;"in Ordnung","Matrix prüfen: "&amp;IFERROR(INDEX(Matrix!$C$30:$G$30,MATCH(B12,Matrix!$C$5:$G$5,0)),"in Ordnung"),"in Ordnung"))))))))))))))</f>
        <v/>
      </c>
    </row>
    <row r="13">
      <c r="A13" s="13" t="n"/>
      <c r="B13" s="13" t="n"/>
      <c r="C13" s="13" t="n"/>
      <c r="D13" s="13" t="n"/>
      <c r="E13" s="12" t="n"/>
      <c r="F13" s="12" t="n"/>
      <c r="G13" s="12" t="n"/>
      <c r="H13" s="12" t="n"/>
      <c r="I13" s="12" t="n"/>
      <c r="J13" s="12" t="n"/>
      <c r="K13" s="12" t="n"/>
      <c r="L13" s="12" t="n"/>
      <c r="M13" s="12" t="n"/>
      <c r="N13" s="12" t="n"/>
      <c r="O13" s="11">
        <f>IF(B13="","",IFERROR(INDEX(Matrix!$C$27:$G$27,MATCH(B13,Matrix!$C$5:$G$5,0)),"Rolle nicht in der Matrix"))</f>
        <v/>
      </c>
      <c r="P13" s="11">
        <f>IF(A13="","",IF(AND(L13&lt;&gt;"",M13=""),"AUSTRITT: Rechte sofort entziehen",IF(AND(L13&lt;&gt;"",N13="",D13&lt;&gt;"beA-Karte Basis (eigenes Postfach)"),"AUSTRITT: Karte zurücknehmen oder Zertifikat löschen, PIN neu",IF(L13&lt;&gt;"","ausgeschieden, erledigt",IF(B13="","Kanzlei-Rolle wählen",IF(ISNA(MATCH(B13,Matrix!$C$5:$G$5,0)),"Kanzlei-Rolle nicht in der Matrix",IF(AND(C13="Vertretung",D13&lt;&gt;"beA-Karte Basis (eigenes Postfach)"),"Rolle Vertretung nur mit eigenem Postfach",IF(AND(IFERROR(INDEX(Matrix!$C$29:$G$29,MATCH(B13,Matrix!$C$5:$G$5,0))="ja",FALSE()),D13="Softwarezertifikat"),"Recht 19 geht nur mit Hardware-Token (Karte)",IF(AND(K13="",D13&lt;&gt;"beA-Karte Basis (eigenes Postfach)"),"Verschwiegenheitsverpflichtung fehlt (§ 43a Abs. 2 BRAO)",IF(G13="","Rechte noch nicht vergeben",IF(AND(IFERROR(INDEX(Matrix!$C$28:$G$28,MATCH(B13,Matrix!$C$5:$G$5,0))="ja",FALSE()),I13=""),"Token freischalten (Hardware-Token Inhaber oder Recht 19)",IF(AND(J13&lt;&gt;"",J13&lt;$B$3),"Befristung abgelaufen: Rechte prüfen",IF(AND(J13&lt;&gt;"",J13-$B$3&lt;=14),"Befristung endet in 14 Tagen oder früher",IF(IFERROR(INDEX(Matrix!$C$30:$G$30,MATCH(B13,Matrix!$C$5:$G$5,0)),"in Ordnung")&lt;&gt;"in Ordnung","Matrix prüfen: "&amp;IFERROR(INDEX(Matrix!$C$30:$G$30,MATCH(B13,Matrix!$C$5:$G$5,0)),"in Ordnung"),"in Ordnung"))))))))))))))</f>
        <v/>
      </c>
    </row>
    <row r="14">
      <c r="A14" s="13" t="n"/>
      <c r="B14" s="13" t="n"/>
      <c r="C14" s="13" t="n"/>
      <c r="D14" s="13" t="n"/>
      <c r="E14" s="12" t="n"/>
      <c r="F14" s="12" t="n"/>
      <c r="G14" s="12" t="n"/>
      <c r="H14" s="12" t="n"/>
      <c r="I14" s="12" t="n"/>
      <c r="J14" s="12" t="n"/>
      <c r="K14" s="12" t="n"/>
      <c r="L14" s="12" t="n"/>
      <c r="M14" s="12" t="n"/>
      <c r="N14" s="12" t="n"/>
      <c r="O14" s="11">
        <f>IF(B14="","",IFERROR(INDEX(Matrix!$C$27:$G$27,MATCH(B14,Matrix!$C$5:$G$5,0)),"Rolle nicht in der Matrix"))</f>
        <v/>
      </c>
      <c r="P14" s="11">
        <f>IF(A14="","",IF(AND(L14&lt;&gt;"",M14=""),"AUSTRITT: Rechte sofort entziehen",IF(AND(L14&lt;&gt;"",N14="",D14&lt;&gt;"beA-Karte Basis (eigenes Postfach)"),"AUSTRITT: Karte zurücknehmen oder Zertifikat löschen, PIN neu",IF(L14&lt;&gt;"","ausgeschieden, erledigt",IF(B14="","Kanzlei-Rolle wählen",IF(ISNA(MATCH(B14,Matrix!$C$5:$G$5,0)),"Kanzlei-Rolle nicht in der Matrix",IF(AND(C14="Vertretung",D14&lt;&gt;"beA-Karte Basis (eigenes Postfach)"),"Rolle Vertretung nur mit eigenem Postfach",IF(AND(IFERROR(INDEX(Matrix!$C$29:$G$29,MATCH(B14,Matrix!$C$5:$G$5,0))="ja",FALSE()),D14="Softwarezertifikat"),"Recht 19 geht nur mit Hardware-Token (Karte)",IF(AND(K14="",D14&lt;&gt;"beA-Karte Basis (eigenes Postfach)"),"Verschwiegenheitsverpflichtung fehlt (§ 43a Abs. 2 BRAO)",IF(G14="","Rechte noch nicht vergeben",IF(AND(IFERROR(INDEX(Matrix!$C$28:$G$28,MATCH(B14,Matrix!$C$5:$G$5,0))="ja",FALSE()),I14=""),"Token freischalten (Hardware-Token Inhaber oder Recht 19)",IF(AND(J14&lt;&gt;"",J14&lt;$B$3),"Befristung abgelaufen: Rechte prüfen",IF(AND(J14&lt;&gt;"",J14-$B$3&lt;=14),"Befristung endet in 14 Tagen oder früher",IF(IFERROR(INDEX(Matrix!$C$30:$G$30,MATCH(B14,Matrix!$C$5:$G$5,0)),"in Ordnung")&lt;&gt;"in Ordnung","Matrix prüfen: "&amp;IFERROR(INDEX(Matrix!$C$30:$G$30,MATCH(B14,Matrix!$C$5:$G$5,0)),"in Ordnung"),"in Ordnung"))))))))))))))</f>
        <v/>
      </c>
    </row>
    <row r="15">
      <c r="A15" s="13" t="n"/>
      <c r="B15" s="13" t="n"/>
      <c r="C15" s="13" t="n"/>
      <c r="D15" s="13" t="n"/>
      <c r="E15" s="12" t="n"/>
      <c r="F15" s="12" t="n"/>
      <c r="G15" s="12" t="n"/>
      <c r="H15" s="12" t="n"/>
      <c r="I15" s="12" t="n"/>
      <c r="J15" s="12" t="n"/>
      <c r="K15" s="12" t="n"/>
      <c r="L15" s="12" t="n"/>
      <c r="M15" s="12" t="n"/>
      <c r="N15" s="12" t="n"/>
      <c r="O15" s="11">
        <f>IF(B15="","",IFERROR(INDEX(Matrix!$C$27:$G$27,MATCH(B15,Matrix!$C$5:$G$5,0)),"Rolle nicht in der Matrix"))</f>
        <v/>
      </c>
      <c r="P15" s="11">
        <f>IF(A15="","",IF(AND(L15&lt;&gt;"",M15=""),"AUSTRITT: Rechte sofort entziehen",IF(AND(L15&lt;&gt;"",N15="",D15&lt;&gt;"beA-Karte Basis (eigenes Postfach)"),"AUSTRITT: Karte zurücknehmen oder Zertifikat löschen, PIN neu",IF(L15&lt;&gt;"","ausgeschieden, erledigt",IF(B15="","Kanzlei-Rolle wählen",IF(ISNA(MATCH(B15,Matrix!$C$5:$G$5,0)),"Kanzlei-Rolle nicht in der Matrix",IF(AND(C15="Vertretung",D15&lt;&gt;"beA-Karte Basis (eigenes Postfach)"),"Rolle Vertretung nur mit eigenem Postfach",IF(AND(IFERROR(INDEX(Matrix!$C$29:$G$29,MATCH(B15,Matrix!$C$5:$G$5,0))="ja",FALSE()),D15="Softwarezertifikat"),"Recht 19 geht nur mit Hardware-Token (Karte)",IF(AND(K15="",D15&lt;&gt;"beA-Karte Basis (eigenes Postfach)"),"Verschwiegenheitsverpflichtung fehlt (§ 43a Abs. 2 BRAO)",IF(G15="","Rechte noch nicht vergeben",IF(AND(IFERROR(INDEX(Matrix!$C$28:$G$28,MATCH(B15,Matrix!$C$5:$G$5,0))="ja",FALSE()),I15=""),"Token freischalten (Hardware-Token Inhaber oder Recht 19)",IF(AND(J15&lt;&gt;"",J15&lt;$B$3),"Befristung abgelaufen: Rechte prüfen",IF(AND(J15&lt;&gt;"",J15-$B$3&lt;=14),"Befristung endet in 14 Tagen oder früher",IF(IFERROR(INDEX(Matrix!$C$30:$G$30,MATCH(B15,Matrix!$C$5:$G$5,0)),"in Ordnung")&lt;&gt;"in Ordnung","Matrix prüfen: "&amp;IFERROR(INDEX(Matrix!$C$30:$G$30,MATCH(B15,Matrix!$C$5:$G$5,0)),"in Ordnung"),"in Ordnung"))))))))))))))</f>
        <v/>
      </c>
    </row>
    <row r="16">
      <c r="A16" s="13" t="n"/>
      <c r="B16" s="13" t="n"/>
      <c r="C16" s="13" t="n"/>
      <c r="D16" s="13" t="n"/>
      <c r="E16" s="12" t="n"/>
      <c r="F16" s="12" t="n"/>
      <c r="G16" s="12" t="n"/>
      <c r="H16" s="12" t="n"/>
      <c r="I16" s="12" t="n"/>
      <c r="J16" s="12" t="n"/>
      <c r="K16" s="12" t="n"/>
      <c r="L16" s="12" t="n"/>
      <c r="M16" s="12" t="n"/>
      <c r="N16" s="12" t="n"/>
      <c r="O16" s="11">
        <f>IF(B16="","",IFERROR(INDEX(Matrix!$C$27:$G$27,MATCH(B16,Matrix!$C$5:$G$5,0)),"Rolle nicht in der Matrix"))</f>
        <v/>
      </c>
      <c r="P16" s="11">
        <f>IF(A16="","",IF(AND(L16&lt;&gt;"",M16=""),"AUSTRITT: Rechte sofort entziehen",IF(AND(L16&lt;&gt;"",N16="",D16&lt;&gt;"beA-Karte Basis (eigenes Postfach)"),"AUSTRITT: Karte zurücknehmen oder Zertifikat löschen, PIN neu",IF(L16&lt;&gt;"","ausgeschieden, erledigt",IF(B16="","Kanzlei-Rolle wählen",IF(ISNA(MATCH(B16,Matrix!$C$5:$G$5,0)),"Kanzlei-Rolle nicht in der Matrix",IF(AND(C16="Vertretung",D16&lt;&gt;"beA-Karte Basis (eigenes Postfach)"),"Rolle Vertretung nur mit eigenem Postfach",IF(AND(IFERROR(INDEX(Matrix!$C$29:$G$29,MATCH(B16,Matrix!$C$5:$G$5,0))="ja",FALSE()),D16="Softwarezertifikat"),"Recht 19 geht nur mit Hardware-Token (Karte)",IF(AND(K16="",D16&lt;&gt;"beA-Karte Basis (eigenes Postfach)"),"Verschwiegenheitsverpflichtung fehlt (§ 43a Abs. 2 BRAO)",IF(G16="","Rechte noch nicht vergeben",IF(AND(IFERROR(INDEX(Matrix!$C$28:$G$28,MATCH(B16,Matrix!$C$5:$G$5,0))="ja",FALSE()),I16=""),"Token freischalten (Hardware-Token Inhaber oder Recht 19)",IF(AND(J16&lt;&gt;"",J16&lt;$B$3),"Befristung abgelaufen: Rechte prüfen",IF(AND(J16&lt;&gt;"",J16-$B$3&lt;=14),"Befristung endet in 14 Tagen oder früher",IF(IFERROR(INDEX(Matrix!$C$30:$G$30,MATCH(B16,Matrix!$C$5:$G$5,0)),"in Ordnung")&lt;&gt;"in Ordnung","Matrix prüfen: "&amp;IFERROR(INDEX(Matrix!$C$30:$G$30,MATCH(B16,Matrix!$C$5:$G$5,0)),"in Ordnung"),"in Ordnung"))))))))))))))</f>
        <v/>
      </c>
    </row>
    <row r="17">
      <c r="A17" s="13" t="n"/>
      <c r="B17" s="13" t="n"/>
      <c r="C17" s="13" t="n"/>
      <c r="D17" s="13" t="n"/>
      <c r="E17" s="12" t="n"/>
      <c r="F17" s="12" t="n"/>
      <c r="G17" s="12" t="n"/>
      <c r="H17" s="12" t="n"/>
      <c r="I17" s="12" t="n"/>
      <c r="J17" s="12" t="n"/>
      <c r="K17" s="12" t="n"/>
      <c r="L17" s="12" t="n"/>
      <c r="M17" s="12" t="n"/>
      <c r="N17" s="12" t="n"/>
      <c r="O17" s="11">
        <f>IF(B17="","",IFERROR(INDEX(Matrix!$C$27:$G$27,MATCH(B17,Matrix!$C$5:$G$5,0)),"Rolle nicht in der Matrix"))</f>
        <v/>
      </c>
      <c r="P17" s="11">
        <f>IF(A17="","",IF(AND(L17&lt;&gt;"",M17=""),"AUSTRITT: Rechte sofort entziehen",IF(AND(L17&lt;&gt;"",N17="",D17&lt;&gt;"beA-Karte Basis (eigenes Postfach)"),"AUSTRITT: Karte zurücknehmen oder Zertifikat löschen, PIN neu",IF(L17&lt;&gt;"","ausgeschieden, erledigt",IF(B17="","Kanzlei-Rolle wählen",IF(ISNA(MATCH(B17,Matrix!$C$5:$G$5,0)),"Kanzlei-Rolle nicht in der Matrix",IF(AND(C17="Vertretung",D17&lt;&gt;"beA-Karte Basis (eigenes Postfach)"),"Rolle Vertretung nur mit eigenem Postfach",IF(AND(IFERROR(INDEX(Matrix!$C$29:$G$29,MATCH(B17,Matrix!$C$5:$G$5,0))="ja",FALSE()),D17="Softwarezertifikat"),"Recht 19 geht nur mit Hardware-Token (Karte)",IF(AND(K17="",D17&lt;&gt;"beA-Karte Basis (eigenes Postfach)"),"Verschwiegenheitsverpflichtung fehlt (§ 43a Abs. 2 BRAO)",IF(G17="","Rechte noch nicht vergeben",IF(AND(IFERROR(INDEX(Matrix!$C$28:$G$28,MATCH(B17,Matrix!$C$5:$G$5,0))="ja",FALSE()),I17=""),"Token freischalten (Hardware-Token Inhaber oder Recht 19)",IF(AND(J17&lt;&gt;"",J17&lt;$B$3),"Befristung abgelaufen: Rechte prüfen",IF(AND(J17&lt;&gt;"",J17-$B$3&lt;=14),"Befristung endet in 14 Tagen oder früher",IF(IFERROR(INDEX(Matrix!$C$30:$G$30,MATCH(B17,Matrix!$C$5:$G$5,0)),"in Ordnung")&lt;&gt;"in Ordnung","Matrix prüfen: "&amp;IFERROR(INDEX(Matrix!$C$30:$G$30,MATCH(B17,Matrix!$C$5:$G$5,0)),"in Ordnung"),"in Ordnung"))))))))))))))</f>
        <v/>
      </c>
    </row>
    <row r="18">
      <c r="A18" s="13" t="n"/>
      <c r="B18" s="13" t="n"/>
      <c r="C18" s="13" t="n"/>
      <c r="D18" s="13" t="n"/>
      <c r="E18" s="12" t="n"/>
      <c r="F18" s="12" t="n"/>
      <c r="G18" s="12" t="n"/>
      <c r="H18" s="12" t="n"/>
      <c r="I18" s="12" t="n"/>
      <c r="J18" s="12" t="n"/>
      <c r="K18" s="12" t="n"/>
      <c r="L18" s="12" t="n"/>
      <c r="M18" s="12" t="n"/>
      <c r="N18" s="12" t="n"/>
      <c r="O18" s="11">
        <f>IF(B18="","",IFERROR(INDEX(Matrix!$C$27:$G$27,MATCH(B18,Matrix!$C$5:$G$5,0)),"Rolle nicht in der Matrix"))</f>
        <v/>
      </c>
      <c r="P18" s="11">
        <f>IF(A18="","",IF(AND(L18&lt;&gt;"",M18=""),"AUSTRITT: Rechte sofort entziehen",IF(AND(L18&lt;&gt;"",N18="",D18&lt;&gt;"beA-Karte Basis (eigenes Postfach)"),"AUSTRITT: Karte zurücknehmen oder Zertifikat löschen, PIN neu",IF(L18&lt;&gt;"","ausgeschieden, erledigt",IF(B18="","Kanzlei-Rolle wählen",IF(ISNA(MATCH(B18,Matrix!$C$5:$G$5,0)),"Kanzlei-Rolle nicht in der Matrix",IF(AND(C18="Vertretung",D18&lt;&gt;"beA-Karte Basis (eigenes Postfach)"),"Rolle Vertretung nur mit eigenem Postfach",IF(AND(IFERROR(INDEX(Matrix!$C$29:$G$29,MATCH(B18,Matrix!$C$5:$G$5,0))="ja",FALSE()),D18="Softwarezertifikat"),"Recht 19 geht nur mit Hardware-Token (Karte)",IF(AND(K18="",D18&lt;&gt;"beA-Karte Basis (eigenes Postfach)"),"Verschwiegenheitsverpflichtung fehlt (§ 43a Abs. 2 BRAO)",IF(G18="","Rechte noch nicht vergeben",IF(AND(IFERROR(INDEX(Matrix!$C$28:$G$28,MATCH(B18,Matrix!$C$5:$G$5,0))="ja",FALSE()),I18=""),"Token freischalten (Hardware-Token Inhaber oder Recht 19)",IF(AND(J18&lt;&gt;"",J18&lt;$B$3),"Befristung abgelaufen: Rechte prüfen",IF(AND(J18&lt;&gt;"",J18-$B$3&lt;=14),"Befristung endet in 14 Tagen oder früher",IF(IFERROR(INDEX(Matrix!$C$30:$G$30,MATCH(B18,Matrix!$C$5:$G$5,0)),"in Ordnung")&lt;&gt;"in Ordnung","Matrix prüfen: "&amp;IFERROR(INDEX(Matrix!$C$30:$G$30,MATCH(B18,Matrix!$C$5:$G$5,0)),"in Ordnung"),"in Ordnung"))))))))))))))</f>
        <v/>
      </c>
    </row>
    <row r="19">
      <c r="A19" s="13" t="n"/>
      <c r="B19" s="13" t="n"/>
      <c r="C19" s="13" t="n"/>
      <c r="D19" s="13" t="n"/>
      <c r="E19" s="12" t="n"/>
      <c r="F19" s="12" t="n"/>
      <c r="G19" s="12" t="n"/>
      <c r="H19" s="12" t="n"/>
      <c r="I19" s="12" t="n"/>
      <c r="J19" s="12" t="n"/>
      <c r="K19" s="12" t="n"/>
      <c r="L19" s="12" t="n"/>
      <c r="M19" s="12" t="n"/>
      <c r="N19" s="12" t="n"/>
      <c r="O19" s="11">
        <f>IF(B19="","",IFERROR(INDEX(Matrix!$C$27:$G$27,MATCH(B19,Matrix!$C$5:$G$5,0)),"Rolle nicht in der Matrix"))</f>
        <v/>
      </c>
      <c r="P19" s="11">
        <f>IF(A19="","",IF(AND(L19&lt;&gt;"",M19=""),"AUSTRITT: Rechte sofort entziehen",IF(AND(L19&lt;&gt;"",N19="",D19&lt;&gt;"beA-Karte Basis (eigenes Postfach)"),"AUSTRITT: Karte zurücknehmen oder Zertifikat löschen, PIN neu",IF(L19&lt;&gt;"","ausgeschieden, erledigt",IF(B19="","Kanzlei-Rolle wählen",IF(ISNA(MATCH(B19,Matrix!$C$5:$G$5,0)),"Kanzlei-Rolle nicht in der Matrix",IF(AND(C19="Vertretung",D19&lt;&gt;"beA-Karte Basis (eigenes Postfach)"),"Rolle Vertretung nur mit eigenem Postfach",IF(AND(IFERROR(INDEX(Matrix!$C$29:$G$29,MATCH(B19,Matrix!$C$5:$G$5,0))="ja",FALSE()),D19="Softwarezertifikat"),"Recht 19 geht nur mit Hardware-Token (Karte)",IF(AND(K19="",D19&lt;&gt;"beA-Karte Basis (eigenes Postfach)"),"Verschwiegenheitsverpflichtung fehlt (§ 43a Abs. 2 BRAO)",IF(G19="","Rechte noch nicht vergeben",IF(AND(IFERROR(INDEX(Matrix!$C$28:$G$28,MATCH(B19,Matrix!$C$5:$G$5,0))="ja",FALSE()),I19=""),"Token freischalten (Hardware-Token Inhaber oder Recht 19)",IF(AND(J19&lt;&gt;"",J19&lt;$B$3),"Befristung abgelaufen: Rechte prüfen",IF(AND(J19&lt;&gt;"",J19-$B$3&lt;=14),"Befristung endet in 14 Tagen oder früher",IF(IFERROR(INDEX(Matrix!$C$30:$G$30,MATCH(B19,Matrix!$C$5:$G$5,0)),"in Ordnung")&lt;&gt;"in Ordnung","Matrix prüfen: "&amp;IFERROR(INDEX(Matrix!$C$30:$G$30,MATCH(B19,Matrix!$C$5:$G$5,0)),"in Ordnung"),"in Ordnung"))))))))))))))</f>
        <v/>
      </c>
    </row>
    <row r="20">
      <c r="A20" s="13" t="n"/>
      <c r="B20" s="13" t="n"/>
      <c r="C20" s="13" t="n"/>
      <c r="D20" s="13" t="n"/>
      <c r="E20" s="12" t="n"/>
      <c r="F20" s="12" t="n"/>
      <c r="G20" s="12" t="n"/>
      <c r="H20" s="12" t="n"/>
      <c r="I20" s="12" t="n"/>
      <c r="J20" s="12" t="n"/>
      <c r="K20" s="12" t="n"/>
      <c r="L20" s="12" t="n"/>
      <c r="M20" s="12" t="n"/>
      <c r="N20" s="12" t="n"/>
      <c r="O20" s="11">
        <f>IF(B20="","",IFERROR(INDEX(Matrix!$C$27:$G$27,MATCH(B20,Matrix!$C$5:$G$5,0)),"Rolle nicht in der Matrix"))</f>
        <v/>
      </c>
      <c r="P20" s="11">
        <f>IF(A20="","",IF(AND(L20&lt;&gt;"",M20=""),"AUSTRITT: Rechte sofort entziehen",IF(AND(L20&lt;&gt;"",N20="",D20&lt;&gt;"beA-Karte Basis (eigenes Postfach)"),"AUSTRITT: Karte zurücknehmen oder Zertifikat löschen, PIN neu",IF(L20&lt;&gt;"","ausgeschieden, erledigt",IF(B20="","Kanzlei-Rolle wählen",IF(ISNA(MATCH(B20,Matrix!$C$5:$G$5,0)),"Kanzlei-Rolle nicht in der Matrix",IF(AND(C20="Vertretung",D20&lt;&gt;"beA-Karte Basis (eigenes Postfach)"),"Rolle Vertretung nur mit eigenem Postfach",IF(AND(IFERROR(INDEX(Matrix!$C$29:$G$29,MATCH(B20,Matrix!$C$5:$G$5,0))="ja",FALSE()),D20="Softwarezertifikat"),"Recht 19 geht nur mit Hardware-Token (Karte)",IF(AND(K20="",D20&lt;&gt;"beA-Karte Basis (eigenes Postfach)"),"Verschwiegenheitsverpflichtung fehlt (§ 43a Abs. 2 BRAO)",IF(G20="","Rechte noch nicht vergeben",IF(AND(IFERROR(INDEX(Matrix!$C$28:$G$28,MATCH(B20,Matrix!$C$5:$G$5,0))="ja",FALSE()),I20=""),"Token freischalten (Hardware-Token Inhaber oder Recht 19)",IF(AND(J20&lt;&gt;"",J20&lt;$B$3),"Befristung abgelaufen: Rechte prüfen",IF(AND(J20&lt;&gt;"",J20-$B$3&lt;=14),"Befristung endet in 14 Tagen oder früher",IF(IFERROR(INDEX(Matrix!$C$30:$G$30,MATCH(B20,Matrix!$C$5:$G$5,0)),"in Ordnung")&lt;&gt;"in Ordnung","Matrix prüfen: "&amp;IFERROR(INDEX(Matrix!$C$30:$G$30,MATCH(B20,Matrix!$C$5:$G$5,0)),"in Ordnung"),"in Ordnung"))))))))))))))</f>
        <v/>
      </c>
    </row>
    <row r="21">
      <c r="A21" s="13" t="n"/>
      <c r="B21" s="13" t="n"/>
      <c r="C21" s="13" t="n"/>
      <c r="D21" s="13" t="n"/>
      <c r="E21" s="12" t="n"/>
      <c r="F21" s="12" t="n"/>
      <c r="G21" s="12" t="n"/>
      <c r="H21" s="12" t="n"/>
      <c r="I21" s="12" t="n"/>
      <c r="J21" s="12" t="n"/>
      <c r="K21" s="12" t="n"/>
      <c r="L21" s="12" t="n"/>
      <c r="M21" s="12" t="n"/>
      <c r="N21" s="12" t="n"/>
      <c r="O21" s="11">
        <f>IF(B21="","",IFERROR(INDEX(Matrix!$C$27:$G$27,MATCH(B21,Matrix!$C$5:$G$5,0)),"Rolle nicht in der Matrix"))</f>
        <v/>
      </c>
      <c r="P21" s="11">
        <f>IF(A21="","",IF(AND(L21&lt;&gt;"",M21=""),"AUSTRITT: Rechte sofort entziehen",IF(AND(L21&lt;&gt;"",N21="",D21&lt;&gt;"beA-Karte Basis (eigenes Postfach)"),"AUSTRITT: Karte zurücknehmen oder Zertifikat löschen, PIN neu",IF(L21&lt;&gt;"","ausgeschieden, erledigt",IF(B21="","Kanzlei-Rolle wählen",IF(ISNA(MATCH(B21,Matrix!$C$5:$G$5,0)),"Kanzlei-Rolle nicht in der Matrix",IF(AND(C21="Vertretung",D21&lt;&gt;"beA-Karte Basis (eigenes Postfach)"),"Rolle Vertretung nur mit eigenem Postfach",IF(AND(IFERROR(INDEX(Matrix!$C$29:$G$29,MATCH(B21,Matrix!$C$5:$G$5,0))="ja",FALSE()),D21="Softwarezertifikat"),"Recht 19 geht nur mit Hardware-Token (Karte)",IF(AND(K21="",D21&lt;&gt;"beA-Karte Basis (eigenes Postfach)"),"Verschwiegenheitsverpflichtung fehlt (§ 43a Abs. 2 BRAO)",IF(G21="","Rechte noch nicht vergeben",IF(AND(IFERROR(INDEX(Matrix!$C$28:$G$28,MATCH(B21,Matrix!$C$5:$G$5,0))="ja",FALSE()),I21=""),"Token freischalten (Hardware-Token Inhaber oder Recht 19)",IF(AND(J21&lt;&gt;"",J21&lt;$B$3),"Befristung abgelaufen: Rechte prüfen",IF(AND(J21&lt;&gt;"",J21-$B$3&lt;=14),"Befristung endet in 14 Tagen oder früher",IF(IFERROR(INDEX(Matrix!$C$30:$G$30,MATCH(B21,Matrix!$C$5:$G$5,0)),"in Ordnung")&lt;&gt;"in Ordnung","Matrix prüfen: "&amp;IFERROR(INDEX(Matrix!$C$30:$G$30,MATCH(B21,Matrix!$C$5:$G$5,0)),"in Ordnung"),"in Ordnung"))))))))))))))</f>
        <v/>
      </c>
    </row>
    <row r="22">
      <c r="A22" s="13" t="n"/>
      <c r="B22" s="13" t="n"/>
      <c r="C22" s="13" t="n"/>
      <c r="D22" s="13" t="n"/>
      <c r="E22" s="12" t="n"/>
      <c r="F22" s="12" t="n"/>
      <c r="G22" s="12" t="n"/>
      <c r="H22" s="12" t="n"/>
      <c r="I22" s="12" t="n"/>
      <c r="J22" s="12" t="n"/>
      <c r="K22" s="12" t="n"/>
      <c r="L22" s="12" t="n"/>
      <c r="M22" s="12" t="n"/>
      <c r="N22" s="12" t="n"/>
      <c r="O22" s="11">
        <f>IF(B22="","",IFERROR(INDEX(Matrix!$C$27:$G$27,MATCH(B22,Matrix!$C$5:$G$5,0)),"Rolle nicht in der Matrix"))</f>
        <v/>
      </c>
      <c r="P22" s="11">
        <f>IF(A22="","",IF(AND(L22&lt;&gt;"",M22=""),"AUSTRITT: Rechte sofort entziehen",IF(AND(L22&lt;&gt;"",N22="",D22&lt;&gt;"beA-Karte Basis (eigenes Postfach)"),"AUSTRITT: Karte zurücknehmen oder Zertifikat löschen, PIN neu",IF(L22&lt;&gt;"","ausgeschieden, erledigt",IF(B22="","Kanzlei-Rolle wählen",IF(ISNA(MATCH(B22,Matrix!$C$5:$G$5,0)),"Kanzlei-Rolle nicht in der Matrix",IF(AND(C22="Vertretung",D22&lt;&gt;"beA-Karte Basis (eigenes Postfach)"),"Rolle Vertretung nur mit eigenem Postfach",IF(AND(IFERROR(INDEX(Matrix!$C$29:$G$29,MATCH(B22,Matrix!$C$5:$G$5,0))="ja",FALSE()),D22="Softwarezertifikat"),"Recht 19 geht nur mit Hardware-Token (Karte)",IF(AND(K22="",D22&lt;&gt;"beA-Karte Basis (eigenes Postfach)"),"Verschwiegenheitsverpflichtung fehlt (§ 43a Abs. 2 BRAO)",IF(G22="","Rechte noch nicht vergeben",IF(AND(IFERROR(INDEX(Matrix!$C$28:$G$28,MATCH(B22,Matrix!$C$5:$G$5,0))="ja",FALSE()),I22=""),"Token freischalten (Hardware-Token Inhaber oder Recht 19)",IF(AND(J22&lt;&gt;"",J22&lt;$B$3),"Befristung abgelaufen: Rechte prüfen",IF(AND(J22&lt;&gt;"",J22-$B$3&lt;=14),"Befristung endet in 14 Tagen oder früher",IF(IFERROR(INDEX(Matrix!$C$30:$G$30,MATCH(B22,Matrix!$C$5:$G$5,0)),"in Ordnung")&lt;&gt;"in Ordnung","Matrix prüfen: "&amp;IFERROR(INDEX(Matrix!$C$30:$G$30,MATCH(B22,Matrix!$C$5:$G$5,0)),"in Ordnung"),"in Ordnung"))))))))))))))</f>
        <v/>
      </c>
    </row>
    <row r="23">
      <c r="A23" s="13" t="n"/>
      <c r="B23" s="13" t="n"/>
      <c r="C23" s="13" t="n"/>
      <c r="D23" s="13" t="n"/>
      <c r="E23" s="12" t="n"/>
      <c r="F23" s="12" t="n"/>
      <c r="G23" s="12" t="n"/>
      <c r="H23" s="12" t="n"/>
      <c r="I23" s="12" t="n"/>
      <c r="J23" s="12" t="n"/>
      <c r="K23" s="12" t="n"/>
      <c r="L23" s="12" t="n"/>
      <c r="M23" s="12" t="n"/>
      <c r="N23" s="12" t="n"/>
      <c r="O23" s="11">
        <f>IF(B23="","",IFERROR(INDEX(Matrix!$C$27:$G$27,MATCH(B23,Matrix!$C$5:$G$5,0)),"Rolle nicht in der Matrix"))</f>
        <v/>
      </c>
      <c r="P23" s="11">
        <f>IF(A23="","",IF(AND(L23&lt;&gt;"",M23=""),"AUSTRITT: Rechte sofort entziehen",IF(AND(L23&lt;&gt;"",N23="",D23&lt;&gt;"beA-Karte Basis (eigenes Postfach)"),"AUSTRITT: Karte zurücknehmen oder Zertifikat löschen, PIN neu",IF(L23&lt;&gt;"","ausgeschieden, erledigt",IF(B23="","Kanzlei-Rolle wählen",IF(ISNA(MATCH(B23,Matrix!$C$5:$G$5,0)),"Kanzlei-Rolle nicht in der Matrix",IF(AND(C23="Vertretung",D23&lt;&gt;"beA-Karte Basis (eigenes Postfach)"),"Rolle Vertretung nur mit eigenem Postfach",IF(AND(IFERROR(INDEX(Matrix!$C$29:$G$29,MATCH(B23,Matrix!$C$5:$G$5,0))="ja",FALSE()),D23="Softwarezertifikat"),"Recht 19 geht nur mit Hardware-Token (Karte)",IF(AND(K23="",D23&lt;&gt;"beA-Karte Basis (eigenes Postfach)"),"Verschwiegenheitsverpflichtung fehlt (§ 43a Abs. 2 BRAO)",IF(G23="","Rechte noch nicht vergeben",IF(AND(IFERROR(INDEX(Matrix!$C$28:$G$28,MATCH(B23,Matrix!$C$5:$G$5,0))="ja",FALSE()),I23=""),"Token freischalten (Hardware-Token Inhaber oder Recht 19)",IF(AND(J23&lt;&gt;"",J23&lt;$B$3),"Befristung abgelaufen: Rechte prüfen",IF(AND(J23&lt;&gt;"",J23-$B$3&lt;=14),"Befristung endet in 14 Tagen oder früher",IF(IFERROR(INDEX(Matrix!$C$30:$G$30,MATCH(B23,Matrix!$C$5:$G$5,0)),"in Ordnung")&lt;&gt;"in Ordnung","Matrix prüfen: "&amp;IFERROR(INDEX(Matrix!$C$30:$G$30,MATCH(B23,Matrix!$C$5:$G$5,0)),"in Ordnung"),"in Ordnung"))))))))))))))</f>
        <v/>
      </c>
    </row>
    <row r="24">
      <c r="A24" s="13" t="n"/>
      <c r="B24" s="13" t="n"/>
      <c r="C24" s="13" t="n"/>
      <c r="D24" s="13" t="n"/>
      <c r="E24" s="12" t="n"/>
      <c r="F24" s="12" t="n"/>
      <c r="G24" s="12" t="n"/>
      <c r="H24" s="12" t="n"/>
      <c r="I24" s="12" t="n"/>
      <c r="J24" s="12" t="n"/>
      <c r="K24" s="12" t="n"/>
      <c r="L24" s="12" t="n"/>
      <c r="M24" s="12" t="n"/>
      <c r="N24" s="12" t="n"/>
      <c r="O24" s="11">
        <f>IF(B24="","",IFERROR(INDEX(Matrix!$C$27:$G$27,MATCH(B24,Matrix!$C$5:$G$5,0)),"Rolle nicht in der Matrix"))</f>
        <v/>
      </c>
      <c r="P24" s="11">
        <f>IF(A24="","",IF(AND(L24&lt;&gt;"",M24=""),"AUSTRITT: Rechte sofort entziehen",IF(AND(L24&lt;&gt;"",N24="",D24&lt;&gt;"beA-Karte Basis (eigenes Postfach)"),"AUSTRITT: Karte zurücknehmen oder Zertifikat löschen, PIN neu",IF(L24&lt;&gt;"","ausgeschieden, erledigt",IF(B24="","Kanzlei-Rolle wählen",IF(ISNA(MATCH(B24,Matrix!$C$5:$G$5,0)),"Kanzlei-Rolle nicht in der Matrix",IF(AND(C24="Vertretung",D24&lt;&gt;"beA-Karte Basis (eigenes Postfach)"),"Rolle Vertretung nur mit eigenem Postfach",IF(AND(IFERROR(INDEX(Matrix!$C$29:$G$29,MATCH(B24,Matrix!$C$5:$G$5,0))="ja",FALSE()),D24="Softwarezertifikat"),"Recht 19 geht nur mit Hardware-Token (Karte)",IF(AND(K24="",D24&lt;&gt;"beA-Karte Basis (eigenes Postfach)"),"Verschwiegenheitsverpflichtung fehlt (§ 43a Abs. 2 BRAO)",IF(G24="","Rechte noch nicht vergeben",IF(AND(IFERROR(INDEX(Matrix!$C$28:$G$28,MATCH(B24,Matrix!$C$5:$G$5,0))="ja",FALSE()),I24=""),"Token freischalten (Hardware-Token Inhaber oder Recht 19)",IF(AND(J24&lt;&gt;"",J24&lt;$B$3),"Befristung abgelaufen: Rechte prüfen",IF(AND(J24&lt;&gt;"",J24-$B$3&lt;=14),"Befristung endet in 14 Tagen oder früher",IF(IFERROR(INDEX(Matrix!$C$30:$G$30,MATCH(B24,Matrix!$C$5:$G$5,0)),"in Ordnung")&lt;&gt;"in Ordnung","Matrix prüfen: "&amp;IFERROR(INDEX(Matrix!$C$30:$G$30,MATCH(B24,Matrix!$C$5:$G$5,0)),"in Ordnung"),"in Ordnung"))))))))))))))</f>
        <v/>
      </c>
    </row>
    <row r="25">
      <c r="A25" s="13" t="n"/>
      <c r="B25" s="13" t="n"/>
      <c r="C25" s="13" t="n"/>
      <c r="D25" s="13" t="n"/>
      <c r="E25" s="12" t="n"/>
      <c r="F25" s="12" t="n"/>
      <c r="G25" s="12" t="n"/>
      <c r="H25" s="12" t="n"/>
      <c r="I25" s="12" t="n"/>
      <c r="J25" s="12" t="n"/>
      <c r="K25" s="12" t="n"/>
      <c r="L25" s="12" t="n"/>
      <c r="M25" s="12" t="n"/>
      <c r="N25" s="12" t="n"/>
      <c r="O25" s="11">
        <f>IF(B25="","",IFERROR(INDEX(Matrix!$C$27:$G$27,MATCH(B25,Matrix!$C$5:$G$5,0)),"Rolle nicht in der Matrix"))</f>
        <v/>
      </c>
      <c r="P25" s="11">
        <f>IF(A25="","",IF(AND(L25&lt;&gt;"",M25=""),"AUSTRITT: Rechte sofort entziehen",IF(AND(L25&lt;&gt;"",N25="",D25&lt;&gt;"beA-Karte Basis (eigenes Postfach)"),"AUSTRITT: Karte zurücknehmen oder Zertifikat löschen, PIN neu",IF(L25&lt;&gt;"","ausgeschieden, erledigt",IF(B25="","Kanzlei-Rolle wählen",IF(ISNA(MATCH(B25,Matrix!$C$5:$G$5,0)),"Kanzlei-Rolle nicht in der Matrix",IF(AND(C25="Vertretung",D25&lt;&gt;"beA-Karte Basis (eigenes Postfach)"),"Rolle Vertretung nur mit eigenem Postfach",IF(AND(IFERROR(INDEX(Matrix!$C$29:$G$29,MATCH(B25,Matrix!$C$5:$G$5,0))="ja",FALSE()),D25="Softwarezertifikat"),"Recht 19 geht nur mit Hardware-Token (Karte)",IF(AND(K25="",D25&lt;&gt;"beA-Karte Basis (eigenes Postfach)"),"Verschwiegenheitsverpflichtung fehlt (§ 43a Abs. 2 BRAO)",IF(G25="","Rechte noch nicht vergeben",IF(AND(IFERROR(INDEX(Matrix!$C$28:$G$28,MATCH(B25,Matrix!$C$5:$G$5,0))="ja",FALSE()),I25=""),"Token freischalten (Hardware-Token Inhaber oder Recht 19)",IF(AND(J25&lt;&gt;"",J25&lt;$B$3),"Befristung abgelaufen: Rechte prüfen",IF(AND(J25&lt;&gt;"",J25-$B$3&lt;=14),"Befristung endet in 14 Tagen oder früher",IF(IFERROR(INDEX(Matrix!$C$30:$G$30,MATCH(B25,Matrix!$C$5:$G$5,0)),"in Ordnung")&lt;&gt;"in Ordnung","Matrix prüfen: "&amp;IFERROR(INDEX(Matrix!$C$30:$G$30,MATCH(B25,Matrix!$C$5:$G$5,0)),"in Ordnung"),"in Ordnung"))))))))))))))</f>
        <v/>
      </c>
    </row>
    <row r="26">
      <c r="A26" s="13" t="n"/>
      <c r="B26" s="13" t="n"/>
      <c r="C26" s="13" t="n"/>
      <c r="D26" s="13" t="n"/>
      <c r="E26" s="12" t="n"/>
      <c r="F26" s="12" t="n"/>
      <c r="G26" s="12" t="n"/>
      <c r="H26" s="12" t="n"/>
      <c r="I26" s="12" t="n"/>
      <c r="J26" s="12" t="n"/>
      <c r="K26" s="12" t="n"/>
      <c r="L26" s="12" t="n"/>
      <c r="M26" s="12" t="n"/>
      <c r="N26" s="12" t="n"/>
      <c r="O26" s="11">
        <f>IF(B26="","",IFERROR(INDEX(Matrix!$C$27:$G$27,MATCH(B26,Matrix!$C$5:$G$5,0)),"Rolle nicht in der Matrix"))</f>
        <v/>
      </c>
      <c r="P26" s="11">
        <f>IF(A26="","",IF(AND(L26&lt;&gt;"",M26=""),"AUSTRITT: Rechte sofort entziehen",IF(AND(L26&lt;&gt;"",N26="",D26&lt;&gt;"beA-Karte Basis (eigenes Postfach)"),"AUSTRITT: Karte zurücknehmen oder Zertifikat löschen, PIN neu",IF(L26&lt;&gt;"","ausgeschieden, erledigt",IF(B26="","Kanzlei-Rolle wählen",IF(ISNA(MATCH(B26,Matrix!$C$5:$G$5,0)),"Kanzlei-Rolle nicht in der Matrix",IF(AND(C26="Vertretung",D26&lt;&gt;"beA-Karte Basis (eigenes Postfach)"),"Rolle Vertretung nur mit eigenem Postfach",IF(AND(IFERROR(INDEX(Matrix!$C$29:$G$29,MATCH(B26,Matrix!$C$5:$G$5,0))="ja",FALSE()),D26="Softwarezertifikat"),"Recht 19 geht nur mit Hardware-Token (Karte)",IF(AND(K26="",D26&lt;&gt;"beA-Karte Basis (eigenes Postfach)"),"Verschwiegenheitsverpflichtung fehlt (§ 43a Abs. 2 BRAO)",IF(G26="","Rechte noch nicht vergeben",IF(AND(IFERROR(INDEX(Matrix!$C$28:$G$28,MATCH(B26,Matrix!$C$5:$G$5,0))="ja",FALSE()),I26=""),"Token freischalten (Hardware-Token Inhaber oder Recht 19)",IF(AND(J26&lt;&gt;"",J26&lt;$B$3),"Befristung abgelaufen: Rechte prüfen",IF(AND(J26&lt;&gt;"",J26-$B$3&lt;=14),"Befristung endet in 14 Tagen oder früher",IF(IFERROR(INDEX(Matrix!$C$30:$G$30,MATCH(B26,Matrix!$C$5:$G$5,0)),"in Ordnung")&lt;&gt;"in Ordnung","Matrix prüfen: "&amp;IFERROR(INDEX(Matrix!$C$30:$G$30,MATCH(B26,Matrix!$C$5:$G$5,0)),"in Ordnung"),"in Ordnung"))))))))))))))</f>
        <v/>
      </c>
    </row>
    <row r="27">
      <c r="A27" s="13" t="n"/>
      <c r="B27" s="13" t="n"/>
      <c r="C27" s="13" t="n"/>
      <c r="D27" s="13" t="n"/>
      <c r="E27" s="12" t="n"/>
      <c r="F27" s="12" t="n"/>
      <c r="G27" s="12" t="n"/>
      <c r="H27" s="12" t="n"/>
      <c r="I27" s="12" t="n"/>
      <c r="J27" s="12" t="n"/>
      <c r="K27" s="12" t="n"/>
      <c r="L27" s="12" t="n"/>
      <c r="M27" s="12" t="n"/>
      <c r="N27" s="12" t="n"/>
      <c r="O27" s="11">
        <f>IF(B27="","",IFERROR(INDEX(Matrix!$C$27:$G$27,MATCH(B27,Matrix!$C$5:$G$5,0)),"Rolle nicht in der Matrix"))</f>
        <v/>
      </c>
      <c r="P27" s="11">
        <f>IF(A27="","",IF(AND(L27&lt;&gt;"",M27=""),"AUSTRITT: Rechte sofort entziehen",IF(AND(L27&lt;&gt;"",N27="",D27&lt;&gt;"beA-Karte Basis (eigenes Postfach)"),"AUSTRITT: Karte zurücknehmen oder Zertifikat löschen, PIN neu",IF(L27&lt;&gt;"","ausgeschieden, erledigt",IF(B27="","Kanzlei-Rolle wählen",IF(ISNA(MATCH(B27,Matrix!$C$5:$G$5,0)),"Kanzlei-Rolle nicht in der Matrix",IF(AND(C27="Vertretung",D27&lt;&gt;"beA-Karte Basis (eigenes Postfach)"),"Rolle Vertretung nur mit eigenem Postfach",IF(AND(IFERROR(INDEX(Matrix!$C$29:$G$29,MATCH(B27,Matrix!$C$5:$G$5,0))="ja",FALSE()),D27="Softwarezertifikat"),"Recht 19 geht nur mit Hardware-Token (Karte)",IF(AND(K27="",D27&lt;&gt;"beA-Karte Basis (eigenes Postfach)"),"Verschwiegenheitsverpflichtung fehlt (§ 43a Abs. 2 BRAO)",IF(G27="","Rechte noch nicht vergeben",IF(AND(IFERROR(INDEX(Matrix!$C$28:$G$28,MATCH(B27,Matrix!$C$5:$G$5,0))="ja",FALSE()),I27=""),"Token freischalten (Hardware-Token Inhaber oder Recht 19)",IF(AND(J27&lt;&gt;"",J27&lt;$B$3),"Befristung abgelaufen: Rechte prüfen",IF(AND(J27&lt;&gt;"",J27-$B$3&lt;=14),"Befristung endet in 14 Tagen oder früher",IF(IFERROR(INDEX(Matrix!$C$30:$G$30,MATCH(B27,Matrix!$C$5:$G$5,0)),"in Ordnung")&lt;&gt;"in Ordnung","Matrix prüfen: "&amp;IFERROR(INDEX(Matrix!$C$30:$G$30,MATCH(B27,Matrix!$C$5:$G$5,0)),"in Ordnung"),"in Ordnung"))))))))))))))</f>
        <v/>
      </c>
    </row>
    <row r="28">
      <c r="A28" s="13" t="n"/>
      <c r="B28" s="13" t="n"/>
      <c r="C28" s="13" t="n"/>
      <c r="D28" s="13" t="n"/>
      <c r="E28" s="12" t="n"/>
      <c r="F28" s="12" t="n"/>
      <c r="G28" s="12" t="n"/>
      <c r="H28" s="12" t="n"/>
      <c r="I28" s="12" t="n"/>
      <c r="J28" s="12" t="n"/>
      <c r="K28" s="12" t="n"/>
      <c r="L28" s="12" t="n"/>
      <c r="M28" s="12" t="n"/>
      <c r="N28" s="12" t="n"/>
      <c r="O28" s="11">
        <f>IF(B28="","",IFERROR(INDEX(Matrix!$C$27:$G$27,MATCH(B28,Matrix!$C$5:$G$5,0)),"Rolle nicht in der Matrix"))</f>
        <v/>
      </c>
      <c r="P28" s="11">
        <f>IF(A28="","",IF(AND(L28&lt;&gt;"",M28=""),"AUSTRITT: Rechte sofort entziehen",IF(AND(L28&lt;&gt;"",N28="",D28&lt;&gt;"beA-Karte Basis (eigenes Postfach)"),"AUSTRITT: Karte zurücknehmen oder Zertifikat löschen, PIN neu",IF(L28&lt;&gt;"","ausgeschieden, erledigt",IF(B28="","Kanzlei-Rolle wählen",IF(ISNA(MATCH(B28,Matrix!$C$5:$G$5,0)),"Kanzlei-Rolle nicht in der Matrix",IF(AND(C28="Vertretung",D28&lt;&gt;"beA-Karte Basis (eigenes Postfach)"),"Rolle Vertretung nur mit eigenem Postfach",IF(AND(IFERROR(INDEX(Matrix!$C$29:$G$29,MATCH(B28,Matrix!$C$5:$G$5,0))="ja",FALSE()),D28="Softwarezertifikat"),"Recht 19 geht nur mit Hardware-Token (Karte)",IF(AND(K28="",D28&lt;&gt;"beA-Karte Basis (eigenes Postfach)"),"Verschwiegenheitsverpflichtung fehlt (§ 43a Abs. 2 BRAO)",IF(G28="","Rechte noch nicht vergeben",IF(AND(IFERROR(INDEX(Matrix!$C$28:$G$28,MATCH(B28,Matrix!$C$5:$G$5,0))="ja",FALSE()),I28=""),"Token freischalten (Hardware-Token Inhaber oder Recht 19)",IF(AND(J28&lt;&gt;"",J28&lt;$B$3),"Befristung abgelaufen: Rechte prüfen",IF(AND(J28&lt;&gt;"",J28-$B$3&lt;=14),"Befristung endet in 14 Tagen oder früher",IF(IFERROR(INDEX(Matrix!$C$30:$G$30,MATCH(B28,Matrix!$C$5:$G$5,0)),"in Ordnung")&lt;&gt;"in Ordnung","Matrix prüfen: "&amp;IFERROR(INDEX(Matrix!$C$30:$G$30,MATCH(B28,Matrix!$C$5:$G$5,0)),"in Ordnung"),"in Ordnung"))))))))))))))</f>
        <v/>
      </c>
    </row>
    <row r="29">
      <c r="A29" s="13" t="n"/>
      <c r="B29" s="13" t="n"/>
      <c r="C29" s="13" t="n"/>
      <c r="D29" s="13" t="n"/>
      <c r="E29" s="12" t="n"/>
      <c r="F29" s="12" t="n"/>
      <c r="G29" s="12" t="n"/>
      <c r="H29" s="12" t="n"/>
      <c r="I29" s="12" t="n"/>
      <c r="J29" s="12" t="n"/>
      <c r="K29" s="12" t="n"/>
      <c r="L29" s="12" t="n"/>
      <c r="M29" s="12" t="n"/>
      <c r="N29" s="12" t="n"/>
      <c r="O29" s="11">
        <f>IF(B29="","",IFERROR(INDEX(Matrix!$C$27:$G$27,MATCH(B29,Matrix!$C$5:$G$5,0)),"Rolle nicht in der Matrix"))</f>
        <v/>
      </c>
      <c r="P29" s="11">
        <f>IF(A29="","",IF(AND(L29&lt;&gt;"",M29=""),"AUSTRITT: Rechte sofort entziehen",IF(AND(L29&lt;&gt;"",N29="",D29&lt;&gt;"beA-Karte Basis (eigenes Postfach)"),"AUSTRITT: Karte zurücknehmen oder Zertifikat löschen, PIN neu",IF(L29&lt;&gt;"","ausgeschieden, erledigt",IF(B29="","Kanzlei-Rolle wählen",IF(ISNA(MATCH(B29,Matrix!$C$5:$G$5,0)),"Kanzlei-Rolle nicht in der Matrix",IF(AND(C29="Vertretung",D29&lt;&gt;"beA-Karte Basis (eigenes Postfach)"),"Rolle Vertretung nur mit eigenem Postfach",IF(AND(IFERROR(INDEX(Matrix!$C$29:$G$29,MATCH(B29,Matrix!$C$5:$G$5,0))="ja",FALSE()),D29="Softwarezertifikat"),"Recht 19 geht nur mit Hardware-Token (Karte)",IF(AND(K29="",D29&lt;&gt;"beA-Karte Basis (eigenes Postfach)"),"Verschwiegenheitsverpflichtung fehlt (§ 43a Abs. 2 BRAO)",IF(G29="","Rechte noch nicht vergeben",IF(AND(IFERROR(INDEX(Matrix!$C$28:$G$28,MATCH(B29,Matrix!$C$5:$G$5,0))="ja",FALSE()),I29=""),"Token freischalten (Hardware-Token Inhaber oder Recht 19)",IF(AND(J29&lt;&gt;"",J29&lt;$B$3),"Befristung abgelaufen: Rechte prüfen",IF(AND(J29&lt;&gt;"",J29-$B$3&lt;=14),"Befristung endet in 14 Tagen oder früher",IF(IFERROR(INDEX(Matrix!$C$30:$G$30,MATCH(B29,Matrix!$C$5:$G$5,0)),"in Ordnung")&lt;&gt;"in Ordnung","Matrix prüfen: "&amp;IFERROR(INDEX(Matrix!$C$30:$G$30,MATCH(B29,Matrix!$C$5:$G$5,0)),"in Ordnung"),"in Ordnung"))))))))))))))</f>
        <v/>
      </c>
    </row>
    <row r="30">
      <c r="A30" s="13" t="n"/>
      <c r="B30" s="13" t="n"/>
      <c r="C30" s="13" t="n"/>
      <c r="D30" s="13" t="n"/>
      <c r="E30" s="12" t="n"/>
      <c r="F30" s="12" t="n"/>
      <c r="G30" s="12" t="n"/>
      <c r="H30" s="12" t="n"/>
      <c r="I30" s="12" t="n"/>
      <c r="J30" s="12" t="n"/>
      <c r="K30" s="12" t="n"/>
      <c r="L30" s="12" t="n"/>
      <c r="M30" s="12" t="n"/>
      <c r="N30" s="12" t="n"/>
      <c r="O30" s="11">
        <f>IF(B30="","",IFERROR(INDEX(Matrix!$C$27:$G$27,MATCH(B30,Matrix!$C$5:$G$5,0)),"Rolle nicht in der Matrix"))</f>
        <v/>
      </c>
      <c r="P30" s="11">
        <f>IF(A30="","",IF(AND(L30&lt;&gt;"",M30=""),"AUSTRITT: Rechte sofort entziehen",IF(AND(L30&lt;&gt;"",N30="",D30&lt;&gt;"beA-Karte Basis (eigenes Postfach)"),"AUSTRITT: Karte zurücknehmen oder Zertifikat löschen, PIN neu",IF(L30&lt;&gt;"","ausgeschieden, erledigt",IF(B30="","Kanzlei-Rolle wählen",IF(ISNA(MATCH(B30,Matrix!$C$5:$G$5,0)),"Kanzlei-Rolle nicht in der Matrix",IF(AND(C30="Vertretung",D30&lt;&gt;"beA-Karte Basis (eigenes Postfach)"),"Rolle Vertretung nur mit eigenem Postfach",IF(AND(IFERROR(INDEX(Matrix!$C$29:$G$29,MATCH(B30,Matrix!$C$5:$G$5,0))="ja",FALSE()),D30="Softwarezertifikat"),"Recht 19 geht nur mit Hardware-Token (Karte)",IF(AND(K30="",D30&lt;&gt;"beA-Karte Basis (eigenes Postfach)"),"Verschwiegenheitsverpflichtung fehlt (§ 43a Abs. 2 BRAO)",IF(G30="","Rechte noch nicht vergeben",IF(AND(IFERROR(INDEX(Matrix!$C$28:$G$28,MATCH(B30,Matrix!$C$5:$G$5,0))="ja",FALSE()),I30=""),"Token freischalten (Hardware-Token Inhaber oder Recht 19)",IF(AND(J30&lt;&gt;"",J30&lt;$B$3),"Befristung abgelaufen: Rechte prüfen",IF(AND(J30&lt;&gt;"",J30-$B$3&lt;=14),"Befristung endet in 14 Tagen oder früher",IF(IFERROR(INDEX(Matrix!$C$30:$G$30,MATCH(B30,Matrix!$C$5:$G$5,0)),"in Ordnung")&lt;&gt;"in Ordnung","Matrix prüfen: "&amp;IFERROR(INDEX(Matrix!$C$30:$G$30,MATCH(B30,Matrix!$C$5:$G$5,0)),"in Ordnung"),"in Ordnung"))))))))))))))</f>
        <v/>
      </c>
    </row>
    <row r="31">
      <c r="A31" s="13" t="n"/>
      <c r="B31" s="13" t="n"/>
      <c r="C31" s="13" t="n"/>
      <c r="D31" s="13" t="n"/>
      <c r="E31" s="12" t="n"/>
      <c r="F31" s="12" t="n"/>
      <c r="G31" s="12" t="n"/>
      <c r="H31" s="12" t="n"/>
      <c r="I31" s="12" t="n"/>
      <c r="J31" s="12" t="n"/>
      <c r="K31" s="12" t="n"/>
      <c r="L31" s="12" t="n"/>
      <c r="M31" s="12" t="n"/>
      <c r="N31" s="12" t="n"/>
      <c r="O31" s="11">
        <f>IF(B31="","",IFERROR(INDEX(Matrix!$C$27:$G$27,MATCH(B31,Matrix!$C$5:$G$5,0)),"Rolle nicht in der Matrix"))</f>
        <v/>
      </c>
      <c r="P31" s="11">
        <f>IF(A31="","",IF(AND(L31&lt;&gt;"",M31=""),"AUSTRITT: Rechte sofort entziehen",IF(AND(L31&lt;&gt;"",N31="",D31&lt;&gt;"beA-Karte Basis (eigenes Postfach)"),"AUSTRITT: Karte zurücknehmen oder Zertifikat löschen, PIN neu",IF(L31&lt;&gt;"","ausgeschieden, erledigt",IF(B31="","Kanzlei-Rolle wählen",IF(ISNA(MATCH(B31,Matrix!$C$5:$G$5,0)),"Kanzlei-Rolle nicht in der Matrix",IF(AND(C31="Vertretung",D31&lt;&gt;"beA-Karte Basis (eigenes Postfach)"),"Rolle Vertretung nur mit eigenem Postfach",IF(AND(IFERROR(INDEX(Matrix!$C$29:$G$29,MATCH(B31,Matrix!$C$5:$G$5,0))="ja",FALSE()),D31="Softwarezertifikat"),"Recht 19 geht nur mit Hardware-Token (Karte)",IF(AND(K31="",D31&lt;&gt;"beA-Karte Basis (eigenes Postfach)"),"Verschwiegenheitsverpflichtung fehlt (§ 43a Abs. 2 BRAO)",IF(G31="","Rechte noch nicht vergeben",IF(AND(IFERROR(INDEX(Matrix!$C$28:$G$28,MATCH(B31,Matrix!$C$5:$G$5,0))="ja",FALSE()),I31=""),"Token freischalten (Hardware-Token Inhaber oder Recht 19)",IF(AND(J31&lt;&gt;"",J31&lt;$B$3),"Befristung abgelaufen: Rechte prüfen",IF(AND(J31&lt;&gt;"",J31-$B$3&lt;=14),"Befristung endet in 14 Tagen oder früher",IF(IFERROR(INDEX(Matrix!$C$30:$G$30,MATCH(B31,Matrix!$C$5:$G$5,0)),"in Ordnung")&lt;&gt;"in Ordnung","Matrix prüfen: "&amp;IFERROR(INDEX(Matrix!$C$30:$G$30,MATCH(B31,Matrix!$C$5:$G$5,0)),"in Ordnung"),"in Ordnung"))))))))))))))</f>
        <v/>
      </c>
    </row>
    <row r="32">
      <c r="A32" s="13" t="n"/>
      <c r="B32" s="13" t="n"/>
      <c r="C32" s="13" t="n"/>
      <c r="D32" s="13" t="n"/>
      <c r="E32" s="12" t="n"/>
      <c r="F32" s="12" t="n"/>
      <c r="G32" s="12" t="n"/>
      <c r="H32" s="12" t="n"/>
      <c r="I32" s="12" t="n"/>
      <c r="J32" s="12" t="n"/>
      <c r="K32" s="12" t="n"/>
      <c r="L32" s="12" t="n"/>
      <c r="M32" s="12" t="n"/>
      <c r="N32" s="12" t="n"/>
      <c r="O32" s="11">
        <f>IF(B32="","",IFERROR(INDEX(Matrix!$C$27:$G$27,MATCH(B32,Matrix!$C$5:$G$5,0)),"Rolle nicht in der Matrix"))</f>
        <v/>
      </c>
      <c r="P32" s="11">
        <f>IF(A32="","",IF(AND(L32&lt;&gt;"",M32=""),"AUSTRITT: Rechte sofort entziehen",IF(AND(L32&lt;&gt;"",N32="",D32&lt;&gt;"beA-Karte Basis (eigenes Postfach)"),"AUSTRITT: Karte zurücknehmen oder Zertifikat löschen, PIN neu",IF(L32&lt;&gt;"","ausgeschieden, erledigt",IF(B32="","Kanzlei-Rolle wählen",IF(ISNA(MATCH(B32,Matrix!$C$5:$G$5,0)),"Kanzlei-Rolle nicht in der Matrix",IF(AND(C32="Vertretung",D32&lt;&gt;"beA-Karte Basis (eigenes Postfach)"),"Rolle Vertretung nur mit eigenem Postfach",IF(AND(IFERROR(INDEX(Matrix!$C$29:$G$29,MATCH(B32,Matrix!$C$5:$G$5,0))="ja",FALSE()),D32="Softwarezertifikat"),"Recht 19 geht nur mit Hardware-Token (Karte)",IF(AND(K32="",D32&lt;&gt;"beA-Karte Basis (eigenes Postfach)"),"Verschwiegenheitsverpflichtung fehlt (§ 43a Abs. 2 BRAO)",IF(G32="","Rechte noch nicht vergeben",IF(AND(IFERROR(INDEX(Matrix!$C$28:$G$28,MATCH(B32,Matrix!$C$5:$G$5,0))="ja",FALSE()),I32=""),"Token freischalten (Hardware-Token Inhaber oder Recht 19)",IF(AND(J32&lt;&gt;"",J32&lt;$B$3),"Befristung abgelaufen: Rechte prüfen",IF(AND(J32&lt;&gt;"",J32-$B$3&lt;=14),"Befristung endet in 14 Tagen oder früher",IF(IFERROR(INDEX(Matrix!$C$30:$G$30,MATCH(B32,Matrix!$C$5:$G$5,0)),"in Ordnung")&lt;&gt;"in Ordnung","Matrix prüfen: "&amp;IFERROR(INDEX(Matrix!$C$30:$G$30,MATCH(B32,Matrix!$C$5:$G$5,0)),"in Ordnung"),"in Ordnung"))))))))))))))</f>
        <v/>
      </c>
    </row>
    <row r="33">
      <c r="A33" s="13" t="n"/>
      <c r="B33" s="13" t="n"/>
      <c r="C33" s="13" t="n"/>
      <c r="D33" s="13" t="n"/>
      <c r="E33" s="12" t="n"/>
      <c r="F33" s="12" t="n"/>
      <c r="G33" s="12" t="n"/>
      <c r="H33" s="12" t="n"/>
      <c r="I33" s="12" t="n"/>
      <c r="J33" s="12" t="n"/>
      <c r="K33" s="12" t="n"/>
      <c r="L33" s="12" t="n"/>
      <c r="M33" s="12" t="n"/>
      <c r="N33" s="12" t="n"/>
      <c r="O33" s="11">
        <f>IF(B33="","",IFERROR(INDEX(Matrix!$C$27:$G$27,MATCH(B33,Matrix!$C$5:$G$5,0)),"Rolle nicht in der Matrix"))</f>
        <v/>
      </c>
      <c r="P33" s="11">
        <f>IF(A33="","",IF(AND(L33&lt;&gt;"",M33=""),"AUSTRITT: Rechte sofort entziehen",IF(AND(L33&lt;&gt;"",N33="",D33&lt;&gt;"beA-Karte Basis (eigenes Postfach)"),"AUSTRITT: Karte zurücknehmen oder Zertifikat löschen, PIN neu",IF(L33&lt;&gt;"","ausgeschieden, erledigt",IF(B33="","Kanzlei-Rolle wählen",IF(ISNA(MATCH(B33,Matrix!$C$5:$G$5,0)),"Kanzlei-Rolle nicht in der Matrix",IF(AND(C33="Vertretung",D33&lt;&gt;"beA-Karte Basis (eigenes Postfach)"),"Rolle Vertretung nur mit eigenem Postfach",IF(AND(IFERROR(INDEX(Matrix!$C$29:$G$29,MATCH(B33,Matrix!$C$5:$G$5,0))="ja",FALSE()),D33="Softwarezertifikat"),"Recht 19 geht nur mit Hardware-Token (Karte)",IF(AND(K33="",D33&lt;&gt;"beA-Karte Basis (eigenes Postfach)"),"Verschwiegenheitsverpflichtung fehlt (§ 43a Abs. 2 BRAO)",IF(G33="","Rechte noch nicht vergeben",IF(AND(IFERROR(INDEX(Matrix!$C$28:$G$28,MATCH(B33,Matrix!$C$5:$G$5,0))="ja",FALSE()),I33=""),"Token freischalten (Hardware-Token Inhaber oder Recht 19)",IF(AND(J33&lt;&gt;"",J33&lt;$B$3),"Befristung abgelaufen: Rechte prüfen",IF(AND(J33&lt;&gt;"",J33-$B$3&lt;=14),"Befristung endet in 14 Tagen oder früher",IF(IFERROR(INDEX(Matrix!$C$30:$G$30,MATCH(B33,Matrix!$C$5:$G$5,0)),"in Ordnung")&lt;&gt;"in Ordnung","Matrix prüfen: "&amp;IFERROR(INDEX(Matrix!$C$30:$G$30,MATCH(B33,Matrix!$C$5:$G$5,0)),"in Ordnung"),"in Ordnung"))))))))))))))</f>
        <v/>
      </c>
    </row>
    <row r="34">
      <c r="A34" s="13" t="n"/>
      <c r="B34" s="13" t="n"/>
      <c r="C34" s="13" t="n"/>
      <c r="D34" s="13" t="n"/>
      <c r="E34" s="12" t="n"/>
      <c r="F34" s="12" t="n"/>
      <c r="G34" s="12" t="n"/>
      <c r="H34" s="12" t="n"/>
      <c r="I34" s="12" t="n"/>
      <c r="J34" s="12" t="n"/>
      <c r="K34" s="12" t="n"/>
      <c r="L34" s="12" t="n"/>
      <c r="M34" s="12" t="n"/>
      <c r="N34" s="12" t="n"/>
      <c r="O34" s="11">
        <f>IF(B34="","",IFERROR(INDEX(Matrix!$C$27:$G$27,MATCH(B34,Matrix!$C$5:$G$5,0)),"Rolle nicht in der Matrix"))</f>
        <v/>
      </c>
      <c r="P34" s="11">
        <f>IF(A34="","",IF(AND(L34&lt;&gt;"",M34=""),"AUSTRITT: Rechte sofort entziehen",IF(AND(L34&lt;&gt;"",N34="",D34&lt;&gt;"beA-Karte Basis (eigenes Postfach)"),"AUSTRITT: Karte zurücknehmen oder Zertifikat löschen, PIN neu",IF(L34&lt;&gt;"","ausgeschieden, erledigt",IF(B34="","Kanzlei-Rolle wählen",IF(ISNA(MATCH(B34,Matrix!$C$5:$G$5,0)),"Kanzlei-Rolle nicht in der Matrix",IF(AND(C34="Vertretung",D34&lt;&gt;"beA-Karte Basis (eigenes Postfach)"),"Rolle Vertretung nur mit eigenem Postfach",IF(AND(IFERROR(INDEX(Matrix!$C$29:$G$29,MATCH(B34,Matrix!$C$5:$G$5,0))="ja",FALSE()),D34="Softwarezertifikat"),"Recht 19 geht nur mit Hardware-Token (Karte)",IF(AND(K34="",D34&lt;&gt;"beA-Karte Basis (eigenes Postfach)"),"Verschwiegenheitsverpflichtung fehlt (§ 43a Abs. 2 BRAO)",IF(G34="","Rechte noch nicht vergeben",IF(AND(IFERROR(INDEX(Matrix!$C$28:$G$28,MATCH(B34,Matrix!$C$5:$G$5,0))="ja",FALSE()),I34=""),"Token freischalten (Hardware-Token Inhaber oder Recht 19)",IF(AND(J34&lt;&gt;"",J34&lt;$B$3),"Befristung abgelaufen: Rechte prüfen",IF(AND(J34&lt;&gt;"",J34-$B$3&lt;=14),"Befristung endet in 14 Tagen oder früher",IF(IFERROR(INDEX(Matrix!$C$30:$G$30,MATCH(B34,Matrix!$C$5:$G$5,0)),"in Ordnung")&lt;&gt;"in Ordnung","Matrix prüfen: "&amp;IFERROR(INDEX(Matrix!$C$30:$G$30,MATCH(B34,Matrix!$C$5:$G$5,0)),"in Ordnung"),"in Ordnung"))))))))))))))</f>
        <v/>
      </c>
    </row>
    <row r="35">
      <c r="A35" s="13" t="n"/>
      <c r="B35" s="13" t="n"/>
      <c r="C35" s="13" t="n"/>
      <c r="D35" s="13" t="n"/>
      <c r="E35" s="12" t="n"/>
      <c r="F35" s="12" t="n"/>
      <c r="G35" s="12" t="n"/>
      <c r="H35" s="12" t="n"/>
      <c r="I35" s="12" t="n"/>
      <c r="J35" s="12" t="n"/>
      <c r="K35" s="12" t="n"/>
      <c r="L35" s="12" t="n"/>
      <c r="M35" s="12" t="n"/>
      <c r="N35" s="12" t="n"/>
      <c r="O35" s="11">
        <f>IF(B35="","",IFERROR(INDEX(Matrix!$C$27:$G$27,MATCH(B35,Matrix!$C$5:$G$5,0)),"Rolle nicht in der Matrix"))</f>
        <v/>
      </c>
      <c r="P35" s="11">
        <f>IF(A35="","",IF(AND(L35&lt;&gt;"",M35=""),"AUSTRITT: Rechte sofort entziehen",IF(AND(L35&lt;&gt;"",N35="",D35&lt;&gt;"beA-Karte Basis (eigenes Postfach)"),"AUSTRITT: Karte zurücknehmen oder Zertifikat löschen, PIN neu",IF(L35&lt;&gt;"","ausgeschieden, erledigt",IF(B35="","Kanzlei-Rolle wählen",IF(ISNA(MATCH(B35,Matrix!$C$5:$G$5,0)),"Kanzlei-Rolle nicht in der Matrix",IF(AND(C35="Vertretung",D35&lt;&gt;"beA-Karte Basis (eigenes Postfach)"),"Rolle Vertretung nur mit eigenem Postfach",IF(AND(IFERROR(INDEX(Matrix!$C$29:$G$29,MATCH(B35,Matrix!$C$5:$G$5,0))="ja",FALSE()),D35="Softwarezertifikat"),"Recht 19 geht nur mit Hardware-Token (Karte)",IF(AND(K35="",D35&lt;&gt;"beA-Karte Basis (eigenes Postfach)"),"Verschwiegenheitsverpflichtung fehlt (§ 43a Abs. 2 BRAO)",IF(G35="","Rechte noch nicht vergeben",IF(AND(IFERROR(INDEX(Matrix!$C$28:$G$28,MATCH(B35,Matrix!$C$5:$G$5,0))="ja",FALSE()),I35=""),"Token freischalten (Hardware-Token Inhaber oder Recht 19)",IF(AND(J35&lt;&gt;"",J35&lt;$B$3),"Befristung abgelaufen: Rechte prüfen",IF(AND(J35&lt;&gt;"",J35-$B$3&lt;=14),"Befristung endet in 14 Tagen oder früher",IF(IFERROR(INDEX(Matrix!$C$30:$G$30,MATCH(B35,Matrix!$C$5:$G$5,0)),"in Ordnung")&lt;&gt;"in Ordnung","Matrix prüfen: "&amp;IFERROR(INDEX(Matrix!$C$30:$G$30,MATCH(B35,Matrix!$C$5:$G$5,0)),"in Ordnung"),"in Ordnung"))))))))))))))</f>
        <v/>
      </c>
    </row>
    <row r="36">
      <c r="A36" s="13" t="n"/>
      <c r="B36" s="13" t="n"/>
      <c r="C36" s="13" t="n"/>
      <c r="D36" s="13" t="n"/>
      <c r="E36" s="12" t="n"/>
      <c r="F36" s="12" t="n"/>
      <c r="G36" s="12" t="n"/>
      <c r="H36" s="12" t="n"/>
      <c r="I36" s="12" t="n"/>
      <c r="J36" s="12" t="n"/>
      <c r="K36" s="12" t="n"/>
      <c r="L36" s="12" t="n"/>
      <c r="M36" s="12" t="n"/>
      <c r="N36" s="12" t="n"/>
      <c r="O36" s="11">
        <f>IF(B36="","",IFERROR(INDEX(Matrix!$C$27:$G$27,MATCH(B36,Matrix!$C$5:$G$5,0)),"Rolle nicht in der Matrix"))</f>
        <v/>
      </c>
      <c r="P36" s="11">
        <f>IF(A36="","",IF(AND(L36&lt;&gt;"",M36=""),"AUSTRITT: Rechte sofort entziehen",IF(AND(L36&lt;&gt;"",N36="",D36&lt;&gt;"beA-Karte Basis (eigenes Postfach)"),"AUSTRITT: Karte zurücknehmen oder Zertifikat löschen, PIN neu",IF(L36&lt;&gt;"","ausgeschieden, erledigt",IF(B36="","Kanzlei-Rolle wählen",IF(ISNA(MATCH(B36,Matrix!$C$5:$G$5,0)),"Kanzlei-Rolle nicht in der Matrix",IF(AND(C36="Vertretung",D36&lt;&gt;"beA-Karte Basis (eigenes Postfach)"),"Rolle Vertretung nur mit eigenem Postfach",IF(AND(IFERROR(INDEX(Matrix!$C$29:$G$29,MATCH(B36,Matrix!$C$5:$G$5,0))="ja",FALSE()),D36="Softwarezertifikat"),"Recht 19 geht nur mit Hardware-Token (Karte)",IF(AND(K36="",D36&lt;&gt;"beA-Karte Basis (eigenes Postfach)"),"Verschwiegenheitsverpflichtung fehlt (§ 43a Abs. 2 BRAO)",IF(G36="","Rechte noch nicht vergeben",IF(AND(IFERROR(INDEX(Matrix!$C$28:$G$28,MATCH(B36,Matrix!$C$5:$G$5,0))="ja",FALSE()),I36=""),"Token freischalten (Hardware-Token Inhaber oder Recht 19)",IF(AND(J36&lt;&gt;"",J36&lt;$B$3),"Befristung abgelaufen: Rechte prüfen",IF(AND(J36&lt;&gt;"",J36-$B$3&lt;=14),"Befristung endet in 14 Tagen oder früher",IF(IFERROR(INDEX(Matrix!$C$30:$G$30,MATCH(B36,Matrix!$C$5:$G$5,0)),"in Ordnung")&lt;&gt;"in Ordnung","Matrix prüfen: "&amp;IFERROR(INDEX(Matrix!$C$30:$G$30,MATCH(B36,Matrix!$C$5:$G$5,0)),"in Ordnung"),"in Ordnung"))))))))))))))</f>
        <v/>
      </c>
    </row>
    <row r="37">
      <c r="A37" s="13" t="n"/>
      <c r="B37" s="13" t="n"/>
      <c r="C37" s="13" t="n"/>
      <c r="D37" s="13" t="n"/>
      <c r="E37" s="12" t="n"/>
      <c r="F37" s="12" t="n"/>
      <c r="G37" s="12" t="n"/>
      <c r="H37" s="12" t="n"/>
      <c r="I37" s="12" t="n"/>
      <c r="J37" s="12" t="n"/>
      <c r="K37" s="12" t="n"/>
      <c r="L37" s="12" t="n"/>
      <c r="M37" s="12" t="n"/>
      <c r="N37" s="12" t="n"/>
      <c r="O37" s="11">
        <f>IF(B37="","",IFERROR(INDEX(Matrix!$C$27:$G$27,MATCH(B37,Matrix!$C$5:$G$5,0)),"Rolle nicht in der Matrix"))</f>
        <v/>
      </c>
      <c r="P37" s="11">
        <f>IF(A37="","",IF(AND(L37&lt;&gt;"",M37=""),"AUSTRITT: Rechte sofort entziehen",IF(AND(L37&lt;&gt;"",N37="",D37&lt;&gt;"beA-Karte Basis (eigenes Postfach)"),"AUSTRITT: Karte zurücknehmen oder Zertifikat löschen, PIN neu",IF(L37&lt;&gt;"","ausgeschieden, erledigt",IF(B37="","Kanzlei-Rolle wählen",IF(ISNA(MATCH(B37,Matrix!$C$5:$G$5,0)),"Kanzlei-Rolle nicht in der Matrix",IF(AND(C37="Vertretung",D37&lt;&gt;"beA-Karte Basis (eigenes Postfach)"),"Rolle Vertretung nur mit eigenem Postfach",IF(AND(IFERROR(INDEX(Matrix!$C$29:$G$29,MATCH(B37,Matrix!$C$5:$G$5,0))="ja",FALSE()),D37="Softwarezertifikat"),"Recht 19 geht nur mit Hardware-Token (Karte)",IF(AND(K37="",D37&lt;&gt;"beA-Karte Basis (eigenes Postfach)"),"Verschwiegenheitsverpflichtung fehlt (§ 43a Abs. 2 BRAO)",IF(G37="","Rechte noch nicht vergeben",IF(AND(IFERROR(INDEX(Matrix!$C$28:$G$28,MATCH(B37,Matrix!$C$5:$G$5,0))="ja",FALSE()),I37=""),"Token freischalten (Hardware-Token Inhaber oder Recht 19)",IF(AND(J37&lt;&gt;"",J37&lt;$B$3),"Befristung abgelaufen: Rechte prüfen",IF(AND(J37&lt;&gt;"",J37-$B$3&lt;=14),"Befristung endet in 14 Tagen oder früher",IF(IFERROR(INDEX(Matrix!$C$30:$G$30,MATCH(B37,Matrix!$C$5:$G$5,0)),"in Ordnung")&lt;&gt;"in Ordnung","Matrix prüfen: "&amp;IFERROR(INDEX(Matrix!$C$30:$G$30,MATCH(B37,Matrix!$C$5:$G$5,0)),"in Ordnung"),"in Ordnung"))))))))))))))</f>
        <v/>
      </c>
    </row>
    <row r="38">
      <c r="A38" s="13" t="n"/>
      <c r="B38" s="13" t="n"/>
      <c r="C38" s="13" t="n"/>
      <c r="D38" s="13" t="n"/>
      <c r="E38" s="12" t="n"/>
      <c r="F38" s="12" t="n"/>
      <c r="G38" s="12" t="n"/>
      <c r="H38" s="12" t="n"/>
      <c r="I38" s="12" t="n"/>
      <c r="J38" s="12" t="n"/>
      <c r="K38" s="12" t="n"/>
      <c r="L38" s="12" t="n"/>
      <c r="M38" s="12" t="n"/>
      <c r="N38" s="12" t="n"/>
      <c r="O38" s="11">
        <f>IF(B38="","",IFERROR(INDEX(Matrix!$C$27:$G$27,MATCH(B38,Matrix!$C$5:$G$5,0)),"Rolle nicht in der Matrix"))</f>
        <v/>
      </c>
      <c r="P38" s="11">
        <f>IF(A38="","",IF(AND(L38&lt;&gt;"",M38=""),"AUSTRITT: Rechte sofort entziehen",IF(AND(L38&lt;&gt;"",N38="",D38&lt;&gt;"beA-Karte Basis (eigenes Postfach)"),"AUSTRITT: Karte zurücknehmen oder Zertifikat löschen, PIN neu",IF(L38&lt;&gt;"","ausgeschieden, erledigt",IF(B38="","Kanzlei-Rolle wählen",IF(ISNA(MATCH(B38,Matrix!$C$5:$G$5,0)),"Kanzlei-Rolle nicht in der Matrix",IF(AND(C38="Vertretung",D38&lt;&gt;"beA-Karte Basis (eigenes Postfach)"),"Rolle Vertretung nur mit eigenem Postfach",IF(AND(IFERROR(INDEX(Matrix!$C$29:$G$29,MATCH(B38,Matrix!$C$5:$G$5,0))="ja",FALSE()),D38="Softwarezertifikat"),"Recht 19 geht nur mit Hardware-Token (Karte)",IF(AND(K38="",D38&lt;&gt;"beA-Karte Basis (eigenes Postfach)"),"Verschwiegenheitsverpflichtung fehlt (§ 43a Abs. 2 BRAO)",IF(G38="","Rechte noch nicht vergeben",IF(AND(IFERROR(INDEX(Matrix!$C$28:$G$28,MATCH(B38,Matrix!$C$5:$G$5,0))="ja",FALSE()),I38=""),"Token freischalten (Hardware-Token Inhaber oder Recht 19)",IF(AND(J38&lt;&gt;"",J38&lt;$B$3),"Befristung abgelaufen: Rechte prüfen",IF(AND(J38&lt;&gt;"",J38-$B$3&lt;=14),"Befristung endet in 14 Tagen oder früher",IF(IFERROR(INDEX(Matrix!$C$30:$G$30,MATCH(B38,Matrix!$C$5:$G$5,0)),"in Ordnung")&lt;&gt;"in Ordnung","Matrix prüfen: "&amp;IFERROR(INDEX(Matrix!$C$30:$G$30,MATCH(B38,Matrix!$C$5:$G$5,0)),"in Ordnung"),"in Ordnung"))))))))))))))</f>
        <v/>
      </c>
    </row>
    <row r="39">
      <c r="A39" s="13" t="n"/>
      <c r="B39" s="13" t="n"/>
      <c r="C39" s="13" t="n"/>
      <c r="D39" s="13" t="n"/>
      <c r="E39" s="12" t="n"/>
      <c r="F39" s="12" t="n"/>
      <c r="G39" s="12" t="n"/>
      <c r="H39" s="12" t="n"/>
      <c r="I39" s="12" t="n"/>
      <c r="J39" s="12" t="n"/>
      <c r="K39" s="12" t="n"/>
      <c r="L39" s="12" t="n"/>
      <c r="M39" s="12" t="n"/>
      <c r="N39" s="12" t="n"/>
      <c r="O39" s="11">
        <f>IF(B39="","",IFERROR(INDEX(Matrix!$C$27:$G$27,MATCH(B39,Matrix!$C$5:$G$5,0)),"Rolle nicht in der Matrix"))</f>
        <v/>
      </c>
      <c r="P39" s="11">
        <f>IF(A39="","",IF(AND(L39&lt;&gt;"",M39=""),"AUSTRITT: Rechte sofort entziehen",IF(AND(L39&lt;&gt;"",N39="",D39&lt;&gt;"beA-Karte Basis (eigenes Postfach)"),"AUSTRITT: Karte zurücknehmen oder Zertifikat löschen, PIN neu",IF(L39&lt;&gt;"","ausgeschieden, erledigt",IF(B39="","Kanzlei-Rolle wählen",IF(ISNA(MATCH(B39,Matrix!$C$5:$G$5,0)),"Kanzlei-Rolle nicht in der Matrix",IF(AND(C39="Vertretung",D39&lt;&gt;"beA-Karte Basis (eigenes Postfach)"),"Rolle Vertretung nur mit eigenem Postfach",IF(AND(IFERROR(INDEX(Matrix!$C$29:$G$29,MATCH(B39,Matrix!$C$5:$G$5,0))="ja",FALSE()),D39="Softwarezertifikat"),"Recht 19 geht nur mit Hardware-Token (Karte)",IF(AND(K39="",D39&lt;&gt;"beA-Karte Basis (eigenes Postfach)"),"Verschwiegenheitsverpflichtung fehlt (§ 43a Abs. 2 BRAO)",IF(G39="","Rechte noch nicht vergeben",IF(AND(IFERROR(INDEX(Matrix!$C$28:$G$28,MATCH(B39,Matrix!$C$5:$G$5,0))="ja",FALSE()),I39=""),"Token freischalten (Hardware-Token Inhaber oder Recht 19)",IF(AND(J39&lt;&gt;"",J39&lt;$B$3),"Befristung abgelaufen: Rechte prüfen",IF(AND(J39&lt;&gt;"",J39-$B$3&lt;=14),"Befristung endet in 14 Tagen oder früher",IF(IFERROR(INDEX(Matrix!$C$30:$G$30,MATCH(B39,Matrix!$C$5:$G$5,0)),"in Ordnung")&lt;&gt;"in Ordnung","Matrix prüfen: "&amp;IFERROR(INDEX(Matrix!$C$30:$G$30,MATCH(B39,Matrix!$C$5:$G$5,0)),"in Ordnung"),"in Ordnung"))))))))))))))</f>
        <v/>
      </c>
    </row>
    <row r="40">
      <c r="A40" s="13" t="n"/>
      <c r="B40" s="13" t="n"/>
      <c r="C40" s="13" t="n"/>
      <c r="D40" s="13" t="n"/>
      <c r="E40" s="12" t="n"/>
      <c r="F40" s="12" t="n"/>
      <c r="G40" s="12" t="n"/>
      <c r="H40" s="12" t="n"/>
      <c r="I40" s="12" t="n"/>
      <c r="J40" s="12" t="n"/>
      <c r="K40" s="12" t="n"/>
      <c r="L40" s="12" t="n"/>
      <c r="M40" s="12" t="n"/>
      <c r="N40" s="12" t="n"/>
      <c r="O40" s="11">
        <f>IF(B40="","",IFERROR(INDEX(Matrix!$C$27:$G$27,MATCH(B40,Matrix!$C$5:$G$5,0)),"Rolle nicht in der Matrix"))</f>
        <v/>
      </c>
      <c r="P40" s="11">
        <f>IF(A40="","",IF(AND(L40&lt;&gt;"",M40=""),"AUSTRITT: Rechte sofort entziehen",IF(AND(L40&lt;&gt;"",N40="",D40&lt;&gt;"beA-Karte Basis (eigenes Postfach)"),"AUSTRITT: Karte zurücknehmen oder Zertifikat löschen, PIN neu",IF(L40&lt;&gt;"","ausgeschieden, erledigt",IF(B40="","Kanzlei-Rolle wählen",IF(ISNA(MATCH(B40,Matrix!$C$5:$G$5,0)),"Kanzlei-Rolle nicht in der Matrix",IF(AND(C40="Vertretung",D40&lt;&gt;"beA-Karte Basis (eigenes Postfach)"),"Rolle Vertretung nur mit eigenem Postfach",IF(AND(IFERROR(INDEX(Matrix!$C$29:$G$29,MATCH(B40,Matrix!$C$5:$G$5,0))="ja",FALSE()),D40="Softwarezertifikat"),"Recht 19 geht nur mit Hardware-Token (Karte)",IF(AND(K40="",D40&lt;&gt;"beA-Karte Basis (eigenes Postfach)"),"Verschwiegenheitsverpflichtung fehlt (§ 43a Abs. 2 BRAO)",IF(G40="","Rechte noch nicht vergeben",IF(AND(IFERROR(INDEX(Matrix!$C$28:$G$28,MATCH(B40,Matrix!$C$5:$G$5,0))="ja",FALSE()),I40=""),"Token freischalten (Hardware-Token Inhaber oder Recht 19)",IF(AND(J40&lt;&gt;"",J40&lt;$B$3),"Befristung abgelaufen: Rechte prüfen",IF(AND(J40&lt;&gt;"",J40-$B$3&lt;=14),"Befristung endet in 14 Tagen oder früher",IF(IFERROR(INDEX(Matrix!$C$30:$G$30,MATCH(B40,Matrix!$C$5:$G$5,0)),"in Ordnung")&lt;&gt;"in Ordnung","Matrix prüfen: "&amp;IFERROR(INDEX(Matrix!$C$30:$G$30,MATCH(B40,Matrix!$C$5:$G$5,0)),"in Ordnung"),"in Ordnung"))))))))))))))</f>
        <v/>
      </c>
    </row>
    <row r="41">
      <c r="A41" s="13" t="n"/>
      <c r="B41" s="13" t="n"/>
      <c r="C41" s="13" t="n"/>
      <c r="D41" s="13" t="n"/>
      <c r="E41" s="12" t="n"/>
      <c r="F41" s="12" t="n"/>
      <c r="G41" s="12" t="n"/>
      <c r="H41" s="12" t="n"/>
      <c r="I41" s="12" t="n"/>
      <c r="J41" s="12" t="n"/>
      <c r="K41" s="12" t="n"/>
      <c r="L41" s="12" t="n"/>
      <c r="M41" s="12" t="n"/>
      <c r="N41" s="12" t="n"/>
      <c r="O41" s="11">
        <f>IF(B41="","",IFERROR(INDEX(Matrix!$C$27:$G$27,MATCH(B41,Matrix!$C$5:$G$5,0)),"Rolle nicht in der Matrix"))</f>
        <v/>
      </c>
      <c r="P41" s="11">
        <f>IF(A41="","",IF(AND(L41&lt;&gt;"",M41=""),"AUSTRITT: Rechte sofort entziehen",IF(AND(L41&lt;&gt;"",N41="",D41&lt;&gt;"beA-Karte Basis (eigenes Postfach)"),"AUSTRITT: Karte zurücknehmen oder Zertifikat löschen, PIN neu",IF(L41&lt;&gt;"","ausgeschieden, erledigt",IF(B41="","Kanzlei-Rolle wählen",IF(ISNA(MATCH(B41,Matrix!$C$5:$G$5,0)),"Kanzlei-Rolle nicht in der Matrix",IF(AND(C41="Vertretung",D41&lt;&gt;"beA-Karte Basis (eigenes Postfach)"),"Rolle Vertretung nur mit eigenem Postfach",IF(AND(IFERROR(INDEX(Matrix!$C$29:$G$29,MATCH(B41,Matrix!$C$5:$G$5,0))="ja",FALSE()),D41="Softwarezertifikat"),"Recht 19 geht nur mit Hardware-Token (Karte)",IF(AND(K41="",D41&lt;&gt;"beA-Karte Basis (eigenes Postfach)"),"Verschwiegenheitsverpflichtung fehlt (§ 43a Abs. 2 BRAO)",IF(G41="","Rechte noch nicht vergeben",IF(AND(IFERROR(INDEX(Matrix!$C$28:$G$28,MATCH(B41,Matrix!$C$5:$G$5,0))="ja",FALSE()),I41=""),"Token freischalten (Hardware-Token Inhaber oder Recht 19)",IF(AND(J41&lt;&gt;"",J41&lt;$B$3),"Befristung abgelaufen: Rechte prüfen",IF(AND(J41&lt;&gt;"",J41-$B$3&lt;=14),"Befristung endet in 14 Tagen oder früher",IF(IFERROR(INDEX(Matrix!$C$30:$G$30,MATCH(B41,Matrix!$C$5:$G$5,0)),"in Ordnung")&lt;&gt;"in Ordnung","Matrix prüfen: "&amp;IFERROR(INDEX(Matrix!$C$30:$G$30,MATCH(B41,Matrix!$C$5:$G$5,0)),"in Ordnung"),"in Ordnung"))))))))))))))</f>
        <v/>
      </c>
    </row>
    <row r="42">
      <c r="A42" s="13" t="n"/>
      <c r="B42" s="13" t="n"/>
      <c r="C42" s="13" t="n"/>
      <c r="D42" s="13" t="n"/>
      <c r="E42" s="12" t="n"/>
      <c r="F42" s="12" t="n"/>
      <c r="G42" s="12" t="n"/>
      <c r="H42" s="12" t="n"/>
      <c r="I42" s="12" t="n"/>
      <c r="J42" s="12" t="n"/>
      <c r="K42" s="12" t="n"/>
      <c r="L42" s="12" t="n"/>
      <c r="M42" s="12" t="n"/>
      <c r="N42" s="12" t="n"/>
      <c r="O42" s="11">
        <f>IF(B42="","",IFERROR(INDEX(Matrix!$C$27:$G$27,MATCH(B42,Matrix!$C$5:$G$5,0)),"Rolle nicht in der Matrix"))</f>
        <v/>
      </c>
      <c r="P42" s="11">
        <f>IF(A42="","",IF(AND(L42&lt;&gt;"",M42=""),"AUSTRITT: Rechte sofort entziehen",IF(AND(L42&lt;&gt;"",N42="",D42&lt;&gt;"beA-Karte Basis (eigenes Postfach)"),"AUSTRITT: Karte zurücknehmen oder Zertifikat löschen, PIN neu",IF(L42&lt;&gt;"","ausgeschieden, erledigt",IF(B42="","Kanzlei-Rolle wählen",IF(ISNA(MATCH(B42,Matrix!$C$5:$G$5,0)),"Kanzlei-Rolle nicht in der Matrix",IF(AND(C42="Vertretung",D42&lt;&gt;"beA-Karte Basis (eigenes Postfach)"),"Rolle Vertretung nur mit eigenem Postfach",IF(AND(IFERROR(INDEX(Matrix!$C$29:$G$29,MATCH(B42,Matrix!$C$5:$G$5,0))="ja",FALSE()),D42="Softwarezertifikat"),"Recht 19 geht nur mit Hardware-Token (Karte)",IF(AND(K42="",D42&lt;&gt;"beA-Karte Basis (eigenes Postfach)"),"Verschwiegenheitsverpflichtung fehlt (§ 43a Abs. 2 BRAO)",IF(G42="","Rechte noch nicht vergeben",IF(AND(IFERROR(INDEX(Matrix!$C$28:$G$28,MATCH(B42,Matrix!$C$5:$G$5,0))="ja",FALSE()),I42=""),"Token freischalten (Hardware-Token Inhaber oder Recht 19)",IF(AND(J42&lt;&gt;"",J42&lt;$B$3),"Befristung abgelaufen: Rechte prüfen",IF(AND(J42&lt;&gt;"",J42-$B$3&lt;=14),"Befristung endet in 14 Tagen oder früher",IF(IFERROR(INDEX(Matrix!$C$30:$G$30,MATCH(B42,Matrix!$C$5:$G$5,0)),"in Ordnung")&lt;&gt;"in Ordnung","Matrix prüfen: "&amp;IFERROR(INDEX(Matrix!$C$30:$G$30,MATCH(B42,Matrix!$C$5:$G$5,0)),"in Ordnung"),"in Ordnung"))))))))))))))</f>
        <v/>
      </c>
    </row>
    <row r="43">
      <c r="A43" s="13" t="n"/>
      <c r="B43" s="13" t="n"/>
      <c r="C43" s="13" t="n"/>
      <c r="D43" s="13" t="n"/>
      <c r="E43" s="12" t="n"/>
      <c r="F43" s="12" t="n"/>
      <c r="G43" s="12" t="n"/>
      <c r="H43" s="12" t="n"/>
      <c r="I43" s="12" t="n"/>
      <c r="J43" s="12" t="n"/>
      <c r="K43" s="12" t="n"/>
      <c r="L43" s="12" t="n"/>
      <c r="M43" s="12" t="n"/>
      <c r="N43" s="12" t="n"/>
      <c r="O43" s="11">
        <f>IF(B43="","",IFERROR(INDEX(Matrix!$C$27:$G$27,MATCH(B43,Matrix!$C$5:$G$5,0)),"Rolle nicht in der Matrix"))</f>
        <v/>
      </c>
      <c r="P43" s="11">
        <f>IF(A43="","",IF(AND(L43&lt;&gt;"",M43=""),"AUSTRITT: Rechte sofort entziehen",IF(AND(L43&lt;&gt;"",N43="",D43&lt;&gt;"beA-Karte Basis (eigenes Postfach)"),"AUSTRITT: Karte zurücknehmen oder Zertifikat löschen, PIN neu",IF(L43&lt;&gt;"","ausgeschieden, erledigt",IF(B43="","Kanzlei-Rolle wählen",IF(ISNA(MATCH(B43,Matrix!$C$5:$G$5,0)),"Kanzlei-Rolle nicht in der Matrix",IF(AND(C43="Vertretung",D43&lt;&gt;"beA-Karte Basis (eigenes Postfach)"),"Rolle Vertretung nur mit eigenem Postfach",IF(AND(IFERROR(INDEX(Matrix!$C$29:$G$29,MATCH(B43,Matrix!$C$5:$G$5,0))="ja",FALSE()),D43="Softwarezertifikat"),"Recht 19 geht nur mit Hardware-Token (Karte)",IF(AND(K43="",D43&lt;&gt;"beA-Karte Basis (eigenes Postfach)"),"Verschwiegenheitsverpflichtung fehlt (§ 43a Abs. 2 BRAO)",IF(G43="","Rechte noch nicht vergeben",IF(AND(IFERROR(INDEX(Matrix!$C$28:$G$28,MATCH(B43,Matrix!$C$5:$G$5,0))="ja",FALSE()),I43=""),"Token freischalten (Hardware-Token Inhaber oder Recht 19)",IF(AND(J43&lt;&gt;"",J43&lt;$B$3),"Befristung abgelaufen: Rechte prüfen",IF(AND(J43&lt;&gt;"",J43-$B$3&lt;=14),"Befristung endet in 14 Tagen oder früher",IF(IFERROR(INDEX(Matrix!$C$30:$G$30,MATCH(B43,Matrix!$C$5:$G$5,0)),"in Ordnung")&lt;&gt;"in Ordnung","Matrix prüfen: "&amp;IFERROR(INDEX(Matrix!$C$30:$G$30,MATCH(B43,Matrix!$C$5:$G$5,0)),"in Ordnung"),"in Ordnung"))))))))))))))</f>
        <v/>
      </c>
    </row>
    <row r="44">
      <c r="A44" s="13" t="n"/>
      <c r="B44" s="13" t="n"/>
      <c r="C44" s="13" t="n"/>
      <c r="D44" s="13" t="n"/>
      <c r="E44" s="12" t="n"/>
      <c r="F44" s="12" t="n"/>
      <c r="G44" s="12" t="n"/>
      <c r="H44" s="12" t="n"/>
      <c r="I44" s="12" t="n"/>
      <c r="J44" s="12" t="n"/>
      <c r="K44" s="12" t="n"/>
      <c r="L44" s="12" t="n"/>
      <c r="M44" s="12" t="n"/>
      <c r="N44" s="12" t="n"/>
      <c r="O44" s="11">
        <f>IF(B44="","",IFERROR(INDEX(Matrix!$C$27:$G$27,MATCH(B44,Matrix!$C$5:$G$5,0)),"Rolle nicht in der Matrix"))</f>
        <v/>
      </c>
      <c r="P44" s="11">
        <f>IF(A44="","",IF(AND(L44&lt;&gt;"",M44=""),"AUSTRITT: Rechte sofort entziehen",IF(AND(L44&lt;&gt;"",N44="",D44&lt;&gt;"beA-Karte Basis (eigenes Postfach)"),"AUSTRITT: Karte zurücknehmen oder Zertifikat löschen, PIN neu",IF(L44&lt;&gt;"","ausgeschieden, erledigt",IF(B44="","Kanzlei-Rolle wählen",IF(ISNA(MATCH(B44,Matrix!$C$5:$G$5,0)),"Kanzlei-Rolle nicht in der Matrix",IF(AND(C44="Vertretung",D44&lt;&gt;"beA-Karte Basis (eigenes Postfach)"),"Rolle Vertretung nur mit eigenem Postfach",IF(AND(IFERROR(INDEX(Matrix!$C$29:$G$29,MATCH(B44,Matrix!$C$5:$G$5,0))="ja",FALSE()),D44="Softwarezertifikat"),"Recht 19 geht nur mit Hardware-Token (Karte)",IF(AND(K44="",D44&lt;&gt;"beA-Karte Basis (eigenes Postfach)"),"Verschwiegenheitsverpflichtung fehlt (§ 43a Abs. 2 BRAO)",IF(G44="","Rechte noch nicht vergeben",IF(AND(IFERROR(INDEX(Matrix!$C$28:$G$28,MATCH(B44,Matrix!$C$5:$G$5,0))="ja",FALSE()),I44=""),"Token freischalten (Hardware-Token Inhaber oder Recht 19)",IF(AND(J44&lt;&gt;"",J44&lt;$B$3),"Befristung abgelaufen: Rechte prüfen",IF(AND(J44&lt;&gt;"",J44-$B$3&lt;=14),"Befristung endet in 14 Tagen oder früher",IF(IFERROR(INDEX(Matrix!$C$30:$G$30,MATCH(B44,Matrix!$C$5:$G$5,0)),"in Ordnung")&lt;&gt;"in Ordnung","Matrix prüfen: "&amp;IFERROR(INDEX(Matrix!$C$30:$G$30,MATCH(B44,Matrix!$C$5:$G$5,0)),"in Ordnung"),"in Ordnung"))))))))))))))</f>
        <v/>
      </c>
    </row>
    <row r="45">
      <c r="A45" s="13" t="n"/>
      <c r="B45" s="13" t="n"/>
      <c r="C45" s="13" t="n"/>
      <c r="D45" s="13" t="n"/>
      <c r="E45" s="12" t="n"/>
      <c r="F45" s="12" t="n"/>
      <c r="G45" s="12" t="n"/>
      <c r="H45" s="12" t="n"/>
      <c r="I45" s="12" t="n"/>
      <c r="J45" s="12" t="n"/>
      <c r="K45" s="12" t="n"/>
      <c r="L45" s="12" t="n"/>
      <c r="M45" s="12" t="n"/>
      <c r="N45" s="12" t="n"/>
      <c r="O45" s="11">
        <f>IF(B45="","",IFERROR(INDEX(Matrix!$C$27:$G$27,MATCH(B45,Matrix!$C$5:$G$5,0)),"Rolle nicht in der Matrix"))</f>
        <v/>
      </c>
      <c r="P45" s="11">
        <f>IF(A45="","",IF(AND(L45&lt;&gt;"",M45=""),"AUSTRITT: Rechte sofort entziehen",IF(AND(L45&lt;&gt;"",N45="",D45&lt;&gt;"beA-Karte Basis (eigenes Postfach)"),"AUSTRITT: Karte zurücknehmen oder Zertifikat löschen, PIN neu",IF(L45&lt;&gt;"","ausgeschieden, erledigt",IF(B45="","Kanzlei-Rolle wählen",IF(ISNA(MATCH(B45,Matrix!$C$5:$G$5,0)),"Kanzlei-Rolle nicht in der Matrix",IF(AND(C45="Vertretung",D45&lt;&gt;"beA-Karte Basis (eigenes Postfach)"),"Rolle Vertretung nur mit eigenem Postfach",IF(AND(IFERROR(INDEX(Matrix!$C$29:$G$29,MATCH(B45,Matrix!$C$5:$G$5,0))="ja",FALSE()),D45="Softwarezertifikat"),"Recht 19 geht nur mit Hardware-Token (Karte)",IF(AND(K45="",D45&lt;&gt;"beA-Karte Basis (eigenes Postfach)"),"Verschwiegenheitsverpflichtung fehlt (§ 43a Abs. 2 BRAO)",IF(G45="","Rechte noch nicht vergeben",IF(AND(IFERROR(INDEX(Matrix!$C$28:$G$28,MATCH(B45,Matrix!$C$5:$G$5,0))="ja",FALSE()),I45=""),"Token freischalten (Hardware-Token Inhaber oder Recht 19)",IF(AND(J45&lt;&gt;"",J45&lt;$B$3),"Befristung abgelaufen: Rechte prüfen",IF(AND(J45&lt;&gt;"",J45-$B$3&lt;=14),"Befristung endet in 14 Tagen oder früher",IF(IFERROR(INDEX(Matrix!$C$30:$G$30,MATCH(B45,Matrix!$C$5:$G$5,0)),"in Ordnung")&lt;&gt;"in Ordnung","Matrix prüfen: "&amp;IFERROR(INDEX(Matrix!$C$30:$G$30,MATCH(B45,Matrix!$C$5:$G$5,0)),"in Ordnung"),"in Ordnung"))))))))))))))</f>
        <v/>
      </c>
    </row>
    <row r="46">
      <c r="A46" s="13" t="n"/>
      <c r="B46" s="13" t="n"/>
      <c r="C46" s="13" t="n"/>
      <c r="D46" s="13" t="n"/>
      <c r="E46" s="12" t="n"/>
      <c r="F46" s="12" t="n"/>
      <c r="G46" s="12" t="n"/>
      <c r="H46" s="12" t="n"/>
      <c r="I46" s="12" t="n"/>
      <c r="J46" s="12" t="n"/>
      <c r="K46" s="12" t="n"/>
      <c r="L46" s="12" t="n"/>
      <c r="M46" s="12" t="n"/>
      <c r="N46" s="12" t="n"/>
      <c r="O46" s="11">
        <f>IF(B46="","",IFERROR(INDEX(Matrix!$C$27:$G$27,MATCH(B46,Matrix!$C$5:$G$5,0)),"Rolle nicht in der Matrix"))</f>
        <v/>
      </c>
      <c r="P46" s="11">
        <f>IF(A46="","",IF(AND(L46&lt;&gt;"",M46=""),"AUSTRITT: Rechte sofort entziehen",IF(AND(L46&lt;&gt;"",N46="",D46&lt;&gt;"beA-Karte Basis (eigenes Postfach)"),"AUSTRITT: Karte zurücknehmen oder Zertifikat löschen, PIN neu",IF(L46&lt;&gt;"","ausgeschieden, erledigt",IF(B46="","Kanzlei-Rolle wählen",IF(ISNA(MATCH(B46,Matrix!$C$5:$G$5,0)),"Kanzlei-Rolle nicht in der Matrix",IF(AND(C46="Vertretung",D46&lt;&gt;"beA-Karte Basis (eigenes Postfach)"),"Rolle Vertretung nur mit eigenem Postfach",IF(AND(IFERROR(INDEX(Matrix!$C$29:$G$29,MATCH(B46,Matrix!$C$5:$G$5,0))="ja",FALSE()),D46="Softwarezertifikat"),"Recht 19 geht nur mit Hardware-Token (Karte)",IF(AND(K46="",D46&lt;&gt;"beA-Karte Basis (eigenes Postfach)"),"Verschwiegenheitsverpflichtung fehlt (§ 43a Abs. 2 BRAO)",IF(G46="","Rechte noch nicht vergeben",IF(AND(IFERROR(INDEX(Matrix!$C$28:$G$28,MATCH(B46,Matrix!$C$5:$G$5,0))="ja",FALSE()),I46=""),"Token freischalten (Hardware-Token Inhaber oder Recht 19)",IF(AND(J46&lt;&gt;"",J46&lt;$B$3),"Befristung abgelaufen: Rechte prüfen",IF(AND(J46&lt;&gt;"",J46-$B$3&lt;=14),"Befristung endet in 14 Tagen oder früher",IF(IFERROR(INDEX(Matrix!$C$30:$G$30,MATCH(B46,Matrix!$C$5:$G$5,0)),"in Ordnung")&lt;&gt;"in Ordnung","Matrix prüfen: "&amp;IFERROR(INDEX(Matrix!$C$30:$G$30,MATCH(B46,Matrix!$C$5:$G$5,0)),"in Ordnung"),"in Ordnung"))))))))))))))</f>
        <v/>
      </c>
    </row>
  </sheetData>
  <sheetProtection selectLockedCells="0" selectUnlockedCells="0" sheet="1" objects="0" insertRows="1" insertHyperlinks="1" autoFilter="0" scenarios="0" formatColumns="0" deleteColumns="1" insertColumns="1" pivotTables="1" deleteRows="1" formatCells="1" formatRows="0" sort="0"/>
  <conditionalFormatting sqref="P7:P46">
    <cfRule type="expression" priority="1" dxfId="2">
      <formula>AND(P7&lt;&gt;"",P7&lt;&gt;"in Ordnung",P7&lt;&gt;"ausgeschieden, erledigt")</formula>
    </cfRule>
    <cfRule type="expression" priority="2" dxfId="0">
      <formula>OR(P7="in Ordnung",P7="ausgeschieden, erledigt")</formula>
    </cfRule>
  </conditionalFormatting>
  <dataValidations count="3">
    <dataValidation sqref="B7:B46" showDropDown="0" showInputMessage="0" showErrorMessage="0" allowBlank="1" type="list">
      <formula1>=Matrix!$C$5:$G$5</formula1>
    </dataValidation>
    <dataValidation sqref="C7:C46" showDropDown="0" showInputMessage="0" showErrorMessage="0" allowBlank="1" type="list">
      <formula1>"Mitarbeiter,Vertretung,Zustellungsbevollmächtigter"</formula1>
    </dataValidation>
    <dataValidation sqref="D7:D46" showDropDown="0" showInputMessage="0" showErrorMessage="0" allowBlank="1" type="list">
      <formula1>"beA-Karte Mitarbeiter,Softwarezertifikat,beA-Karte Basis (eigenes Postfach)"</formula1>
    </dataValidation>
  </dataValidations>
  <pageMargins left="0.4" right="0.4" top="0.5" bottom="0.6" header="0.5" footer="0.5"/>
  <pageSetup orientation="landscape" paperSize="9" fitToHeight="0" fitToWidth="1"/>
  <headerFooter>
    <oddHeader>&amp;L&amp;7 Muster für Rechtsanwältinnen und Rechtsanwälte, Prüfung im Einzelfall bleibt beim Anwender</oddHeader>
    <oddFooter>&amp;L&amp;7 Wer sieht bei Ihnen welche beA-Nachricht zuerst?&amp;R&amp;7 verheyden-tech.de · Stand 09/2026 · 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P4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22" customWidth="1" min="2" max="2"/>
    <col width="16" customWidth="1" min="3" max="3"/>
    <col width="22" customWidth="1" min="4" max="4"/>
    <col width="11" customWidth="1" min="5" max="5"/>
    <col width="11" customWidth="1" min="6" max="6"/>
    <col width="11" customWidth="1" min="7" max="7"/>
    <col width="14" customWidth="1" min="8" max="8"/>
    <col width="12" customWidth="1" min="9" max="9"/>
    <col width="11" customWidth="1" min="10" max="10"/>
    <col width="13" customWidth="1" min="11" max="11"/>
    <col width="11" customWidth="1" min="12" max="12"/>
    <col width="11" customWidth="1" min="13" max="13"/>
    <col width="12" customWidth="1" min="14" max="14"/>
    <col width="30" customWidth="1" min="15" max="15"/>
    <col width="40" customWidth="1" min="16" max="16"/>
  </cols>
  <sheetData>
    <row r="1">
      <c r="A1" s="1" t="inlineStr">
        <is>
          <t>beA-Zugänge der Mitarbeitenden (ausgefülltes Beispiel, fiktiv)</t>
        </is>
      </c>
    </row>
    <row r="2">
      <c r="A2" s="2" t="inlineStr">
        <is>
          <t>Eine Zeile je Person. Beige = Eingabe. Die Spalte Prüfung zeigt, was noch fehlt.</t>
        </is>
      </c>
    </row>
    <row r="3">
      <c r="A3" s="10" t="inlineStr">
        <is>
          <t>Stichtag</t>
        </is>
      </c>
      <c r="B3" s="12" t="n">
        <v>46288</v>
      </c>
      <c r="C3" s="2" t="inlineStr">
        <is>
          <t>(Vorgabe: heute; für Prüfungen zu einem anderen Datum überschreiben)</t>
        </is>
      </c>
    </row>
    <row r="6" ht="40" customHeight="1">
      <c r="A6" s="6" t="inlineStr">
        <is>
          <t>Name</t>
        </is>
      </c>
      <c r="B6" s="6" t="inlineStr">
        <is>
          <t>Kanzlei-Rolle (Matrix)</t>
        </is>
      </c>
      <c r="C6" s="6" t="inlineStr">
        <is>
          <t>beA-Rolle</t>
        </is>
      </c>
      <c r="D6" s="6" t="inlineStr">
        <is>
          <t>Sicherheits-Token</t>
        </is>
      </c>
      <c r="E6" s="6" t="inlineStr">
        <is>
          <t>Token bestellt am</t>
        </is>
      </c>
      <c r="F6" s="6" t="inlineStr">
        <is>
          <t>Registriert am</t>
        </is>
      </c>
      <c r="G6" s="6" t="inlineStr">
        <is>
          <t>Rechte vergeben am</t>
        </is>
      </c>
      <c r="H6" s="6" t="inlineStr">
        <is>
          <t>Vergeben von</t>
        </is>
      </c>
      <c r="I6" s="6" t="inlineStr">
        <is>
          <t>Token freigeschaltet am</t>
        </is>
      </c>
      <c r="J6" s="6" t="inlineStr">
        <is>
          <t>Gültig bis (optional)</t>
        </is>
      </c>
      <c r="K6" s="6" t="inlineStr">
        <is>
          <t>Verschwiegenheit verpflichtet am</t>
        </is>
      </c>
      <c r="L6" s="6" t="inlineStr">
        <is>
          <t>Austritt am</t>
        </is>
      </c>
      <c r="M6" s="6" t="inlineStr">
        <is>
          <t>Rechte entzogen am</t>
        </is>
      </c>
      <c r="N6" s="6" t="inlineStr">
        <is>
          <t>Karte zurück / PIN neu am</t>
        </is>
      </c>
      <c r="O6" s="6" t="inlineStr">
        <is>
          <t>Rechte laut Matrix</t>
        </is>
      </c>
      <c r="P6" s="6" t="inlineStr">
        <is>
          <t>Prüfung</t>
        </is>
      </c>
    </row>
    <row r="7">
      <c r="A7" s="13" t="inlineStr">
        <is>
          <t>Petra Beispiel</t>
        </is>
      </c>
      <c r="B7" s="13" t="inlineStr">
        <is>
          <t>ReFa Sachbearbeitung</t>
        </is>
      </c>
      <c r="C7" s="13" t="inlineStr">
        <is>
          <t>Mitarbeiter</t>
        </is>
      </c>
      <c r="D7" s="13" t="inlineStr">
        <is>
          <t>beA-Karte Mitarbeiter</t>
        </is>
      </c>
      <c r="E7" s="12" t="n">
        <v>46027</v>
      </c>
      <c r="F7" s="12" t="n">
        <v>46041</v>
      </c>
      <c r="G7" s="12" t="n">
        <v>46041</v>
      </c>
      <c r="H7" s="12" t="inlineStr">
        <is>
          <t>RAin Muster</t>
        </is>
      </c>
      <c r="I7" s="12" t="n">
        <v>46041</v>
      </c>
      <c r="J7" s="12" t="n"/>
      <c r="K7" s="12" t="n">
        <v>46024</v>
      </c>
      <c r="L7" s="12" t="n"/>
      <c r="M7" s="12" t="n"/>
      <c r="N7" s="12" t="n"/>
      <c r="O7" s="11">
        <f>IF(B7="","",IFERROR(INDEX(Matrix!$C$27:$G$27,MATCH(B7,Matrix!$C$5:$G$5,0)),"Rolle nicht in der Matrix"))</f>
        <v/>
      </c>
      <c r="P7" s="11">
        <f>IF(A7="","",IF(AND(L7&lt;&gt;"",M7=""),"AUSTRITT: Rechte sofort entziehen",IF(AND(L7&lt;&gt;"",N7="",D7&lt;&gt;"beA-Karte Basis (eigenes Postfach)"),"AUSTRITT: Karte zurücknehmen oder Zertifikat löschen, PIN neu",IF(L7&lt;&gt;"","ausgeschieden, erledigt",IF(B7="","Kanzlei-Rolle wählen",IF(ISNA(MATCH(B7,Matrix!$C$5:$G$5,0)),"Kanzlei-Rolle nicht in der Matrix",IF(AND(C7="Vertretung",D7&lt;&gt;"beA-Karte Basis (eigenes Postfach)"),"Rolle Vertretung nur mit eigenem Postfach",IF(AND(IFERROR(INDEX(Matrix!$C$29:$G$29,MATCH(B7,Matrix!$C$5:$G$5,0))="ja",FALSE()),D7="Softwarezertifikat"),"Recht 19 geht nur mit Hardware-Token (Karte)",IF(AND(K7="",D7&lt;&gt;"beA-Karte Basis (eigenes Postfach)"),"Verschwiegenheitsverpflichtung fehlt (§ 43a Abs. 2 BRAO)",IF(G7="","Rechte noch nicht vergeben",IF(AND(IFERROR(INDEX(Matrix!$C$28:$G$28,MATCH(B7,Matrix!$C$5:$G$5,0))="ja",FALSE()),I7=""),"Token freischalten (Hardware-Token Inhaber oder Recht 19)",IF(AND(J7&lt;&gt;"",J7&lt;$B$3),"Befristung abgelaufen: Rechte prüfen",IF(AND(J7&lt;&gt;"",J7-$B$3&lt;=14),"Befristung endet in 14 Tagen oder früher",IF(IFERROR(INDEX(Matrix!$C$30:$G$30,MATCH(B7,Matrix!$C$5:$G$5,0)),"in Ordnung")&lt;&gt;"in Ordnung","Matrix prüfen: "&amp;IFERROR(INDEX(Matrix!$C$30:$G$30,MATCH(B7,Matrix!$C$5:$G$5,0)),"in Ordnung"),"in Ordnung"))))))))))))))</f>
        <v/>
      </c>
    </row>
    <row r="8">
      <c r="A8" s="13" t="inlineStr">
        <is>
          <t>Jonas Beispiel</t>
        </is>
      </c>
      <c r="B8" s="13" t="inlineStr">
        <is>
          <t>Auszubildende</t>
        </is>
      </c>
      <c r="C8" s="13" t="inlineStr">
        <is>
          <t>Mitarbeiter</t>
        </is>
      </c>
      <c r="D8" s="13" t="inlineStr">
        <is>
          <t>Softwarezertifikat</t>
        </is>
      </c>
      <c r="E8" s="12" t="n">
        <v>46237</v>
      </c>
      <c r="F8" s="12" t="n">
        <v>46244</v>
      </c>
      <c r="G8" s="12" t="n">
        <v>46244</v>
      </c>
      <c r="H8" s="12" t="inlineStr">
        <is>
          <t>RAin Muster</t>
        </is>
      </c>
      <c r="I8" s="12" t="n">
        <v>46244</v>
      </c>
      <c r="J8" s="12" t="n"/>
      <c r="K8" s="12" t="n">
        <v>46237</v>
      </c>
      <c r="L8" s="12" t="n"/>
      <c r="M8" s="12" t="n"/>
      <c r="N8" s="12" t="n"/>
      <c r="O8" s="11">
        <f>IF(B8="","",IFERROR(INDEX(Matrix!$C$27:$G$27,MATCH(B8,Matrix!$C$5:$G$5,0)),"Rolle nicht in der Matrix"))</f>
        <v/>
      </c>
      <c r="P8" s="11">
        <f>IF(A8="","",IF(AND(L8&lt;&gt;"",M8=""),"AUSTRITT: Rechte sofort entziehen",IF(AND(L8&lt;&gt;"",N8="",D8&lt;&gt;"beA-Karte Basis (eigenes Postfach)"),"AUSTRITT: Karte zurücknehmen oder Zertifikat löschen, PIN neu",IF(L8&lt;&gt;"","ausgeschieden, erledigt",IF(B8="","Kanzlei-Rolle wählen",IF(ISNA(MATCH(B8,Matrix!$C$5:$G$5,0)),"Kanzlei-Rolle nicht in der Matrix",IF(AND(C8="Vertretung",D8&lt;&gt;"beA-Karte Basis (eigenes Postfach)"),"Rolle Vertretung nur mit eigenem Postfach",IF(AND(IFERROR(INDEX(Matrix!$C$29:$G$29,MATCH(B8,Matrix!$C$5:$G$5,0))="ja",FALSE()),D8="Softwarezertifikat"),"Recht 19 geht nur mit Hardware-Token (Karte)",IF(AND(K8="",D8&lt;&gt;"beA-Karte Basis (eigenes Postfach)"),"Verschwiegenheitsverpflichtung fehlt (§ 43a Abs. 2 BRAO)",IF(G8="","Rechte noch nicht vergeben",IF(AND(IFERROR(INDEX(Matrix!$C$28:$G$28,MATCH(B8,Matrix!$C$5:$G$5,0))="ja",FALSE()),I8=""),"Token freischalten (Hardware-Token Inhaber oder Recht 19)",IF(AND(J8&lt;&gt;"",J8&lt;$B$3),"Befristung abgelaufen: Rechte prüfen",IF(AND(J8&lt;&gt;"",J8-$B$3&lt;=14),"Befristung endet in 14 Tagen oder früher",IF(IFERROR(INDEX(Matrix!$C$30:$G$30,MATCH(B8,Matrix!$C$5:$G$5,0)),"in Ordnung")&lt;&gt;"in Ordnung","Matrix prüfen: "&amp;IFERROR(INDEX(Matrix!$C$30:$G$30,MATCH(B8,Matrix!$C$5:$G$5,0)),"in Ordnung"),"in Ordnung"))))))))))))))</f>
        <v/>
      </c>
    </row>
    <row r="9">
      <c r="A9" s="13" t="inlineStr">
        <is>
          <t>Sabine Beispiel</t>
        </is>
      </c>
      <c r="B9" s="13" t="inlineStr">
        <is>
          <t>Büroleitung</t>
        </is>
      </c>
      <c r="C9" s="13" t="inlineStr">
        <is>
          <t>Mitarbeiter</t>
        </is>
      </c>
      <c r="D9" s="13" t="inlineStr">
        <is>
          <t>Softwarezertifikat</t>
        </is>
      </c>
      <c r="E9" s="12" t="n">
        <v>46266</v>
      </c>
      <c r="F9" s="12" t="n">
        <v>46273</v>
      </c>
      <c r="G9" s="12" t="n">
        <v>46273</v>
      </c>
      <c r="H9" s="12" t="inlineStr">
        <is>
          <t>RAin Muster</t>
        </is>
      </c>
      <c r="I9" s="12" t="n"/>
      <c r="J9" s="12" t="n"/>
      <c r="K9" s="12" t="n">
        <v>46266</v>
      </c>
      <c r="L9" s="12" t="n"/>
      <c r="M9" s="12" t="n"/>
      <c r="N9" s="12" t="n"/>
      <c r="O9" s="11">
        <f>IF(B9="","",IFERROR(INDEX(Matrix!$C$27:$G$27,MATCH(B9,Matrix!$C$5:$G$5,0)),"Rolle nicht in der Matrix"))</f>
        <v/>
      </c>
      <c r="P9" s="11">
        <f>IF(A9="","",IF(AND(L9&lt;&gt;"",M9=""),"AUSTRITT: Rechte sofort entziehen",IF(AND(L9&lt;&gt;"",N9="",D9&lt;&gt;"beA-Karte Basis (eigenes Postfach)"),"AUSTRITT: Karte zurücknehmen oder Zertifikat löschen, PIN neu",IF(L9&lt;&gt;"","ausgeschieden, erledigt",IF(B9="","Kanzlei-Rolle wählen",IF(ISNA(MATCH(B9,Matrix!$C$5:$G$5,0)),"Kanzlei-Rolle nicht in der Matrix",IF(AND(C9="Vertretung",D9&lt;&gt;"beA-Karte Basis (eigenes Postfach)"),"Rolle Vertretung nur mit eigenem Postfach",IF(AND(IFERROR(INDEX(Matrix!$C$29:$G$29,MATCH(B9,Matrix!$C$5:$G$5,0))="ja",FALSE()),D9="Softwarezertifikat"),"Recht 19 geht nur mit Hardware-Token (Karte)",IF(AND(K9="",D9&lt;&gt;"beA-Karte Basis (eigenes Postfach)"),"Verschwiegenheitsverpflichtung fehlt (§ 43a Abs. 2 BRAO)",IF(G9="","Rechte noch nicht vergeben",IF(AND(IFERROR(INDEX(Matrix!$C$28:$G$28,MATCH(B9,Matrix!$C$5:$G$5,0))="ja",FALSE()),I9=""),"Token freischalten (Hardware-Token Inhaber oder Recht 19)",IF(AND(J9&lt;&gt;"",J9&lt;$B$3),"Befristung abgelaufen: Rechte prüfen",IF(AND(J9&lt;&gt;"",J9-$B$3&lt;=14),"Befristung endet in 14 Tagen oder früher",IF(IFERROR(INDEX(Matrix!$C$30:$G$30,MATCH(B9,Matrix!$C$5:$G$5,0)),"in Ordnung")&lt;&gt;"in Ordnung","Matrix prüfen: "&amp;IFERROR(INDEX(Matrix!$C$30:$G$30,MATCH(B9,Matrix!$C$5:$G$5,0)),"in Ordnung"),"in Ordnung"))))))))))))))</f>
        <v/>
      </c>
    </row>
    <row r="10">
      <c r="A10" s="13" t="inlineStr">
        <is>
          <t>RA Ben Beispiel</t>
        </is>
      </c>
      <c r="B10" s="13" t="inlineStr">
        <is>
          <t>Vertretung (Anwältin/Anwalt)</t>
        </is>
      </c>
      <c r="C10" s="13" t="inlineStr">
        <is>
          <t>Vertretung</t>
        </is>
      </c>
      <c r="D10" s="13" t="inlineStr">
        <is>
          <t>beA-Karte Basis (eigenes Postfach)</t>
        </is>
      </c>
      <c r="E10" s="12" t="n"/>
      <c r="F10" s="12" t="n"/>
      <c r="G10" s="12" t="n">
        <v>46223</v>
      </c>
      <c r="H10" s="12" t="inlineStr">
        <is>
          <t>RAin Muster</t>
        </is>
      </c>
      <c r="I10" s="12" t="n">
        <v>46223</v>
      </c>
      <c r="J10" s="12" t="n">
        <v>46241</v>
      </c>
      <c r="K10" s="12" t="n"/>
      <c r="L10" s="12" t="n"/>
      <c r="M10" s="12" t="n"/>
      <c r="N10" s="12" t="n"/>
      <c r="O10" s="11">
        <f>IF(B10="","",IFERROR(INDEX(Matrix!$C$27:$G$27,MATCH(B10,Matrix!$C$5:$G$5,0)),"Rolle nicht in der Matrix"))</f>
        <v/>
      </c>
      <c r="P10" s="11">
        <f>IF(A10="","",IF(AND(L10&lt;&gt;"",M10=""),"AUSTRITT: Rechte sofort entziehen",IF(AND(L10&lt;&gt;"",N10="",D10&lt;&gt;"beA-Karte Basis (eigenes Postfach)"),"AUSTRITT: Karte zurücknehmen oder Zertifikat löschen, PIN neu",IF(L10&lt;&gt;"","ausgeschieden, erledigt",IF(B10="","Kanzlei-Rolle wählen",IF(ISNA(MATCH(B10,Matrix!$C$5:$G$5,0)),"Kanzlei-Rolle nicht in der Matrix",IF(AND(C10="Vertretung",D10&lt;&gt;"beA-Karte Basis (eigenes Postfach)"),"Rolle Vertretung nur mit eigenem Postfach",IF(AND(IFERROR(INDEX(Matrix!$C$29:$G$29,MATCH(B10,Matrix!$C$5:$G$5,0))="ja",FALSE()),D10="Softwarezertifikat"),"Recht 19 geht nur mit Hardware-Token (Karte)",IF(AND(K10="",D10&lt;&gt;"beA-Karte Basis (eigenes Postfach)"),"Verschwiegenheitsverpflichtung fehlt (§ 43a Abs. 2 BRAO)",IF(G10="","Rechte noch nicht vergeben",IF(AND(IFERROR(INDEX(Matrix!$C$28:$G$28,MATCH(B10,Matrix!$C$5:$G$5,0))="ja",FALSE()),I10=""),"Token freischalten (Hardware-Token Inhaber oder Recht 19)",IF(AND(J10&lt;&gt;"",J10&lt;$B$3),"Befristung abgelaufen: Rechte prüfen",IF(AND(J10&lt;&gt;"",J10-$B$3&lt;=14),"Befristung endet in 14 Tagen oder früher",IF(IFERROR(INDEX(Matrix!$C$30:$G$30,MATCH(B10,Matrix!$C$5:$G$5,0)),"in Ordnung")&lt;&gt;"in Ordnung","Matrix prüfen: "&amp;IFERROR(INDEX(Matrix!$C$30:$G$30,MATCH(B10,Matrix!$C$5:$G$5,0)),"in Ordnung"),"in Ordnung"))))))))))))))</f>
        <v/>
      </c>
    </row>
    <row r="11">
      <c r="A11" s="13" t="inlineStr">
        <is>
          <t>Lea Beispiel</t>
        </is>
      </c>
      <c r="B11" s="13" t="inlineStr">
        <is>
          <t>Aushilfe / Schreibkraft</t>
        </is>
      </c>
      <c r="C11" s="13" t="inlineStr">
        <is>
          <t>Mitarbeiter</t>
        </is>
      </c>
      <c r="D11" s="13" t="inlineStr">
        <is>
          <t>beA-Karte Mitarbeiter</t>
        </is>
      </c>
      <c r="E11" s="12" t="n">
        <v>45717</v>
      </c>
      <c r="F11" s="12" t="n">
        <v>45726</v>
      </c>
      <c r="G11" s="12" t="n">
        <v>45726</v>
      </c>
      <c r="H11" s="12" t="inlineStr">
        <is>
          <t>RAin Muster</t>
        </is>
      </c>
      <c r="I11" s="12" t="n">
        <v>45726</v>
      </c>
      <c r="J11" s="12" t="n"/>
      <c r="K11" s="12" t="n">
        <v>45717</v>
      </c>
      <c r="L11" s="12" t="n">
        <v>46203</v>
      </c>
      <c r="M11" s="12" t="n">
        <v>46203</v>
      </c>
      <c r="N11" s="12" t="n"/>
      <c r="O11" s="11">
        <f>IF(B11="","",IFERROR(INDEX(Matrix!$C$27:$G$27,MATCH(B11,Matrix!$C$5:$G$5,0)),"Rolle nicht in der Matrix"))</f>
        <v/>
      </c>
      <c r="P11" s="11">
        <f>IF(A11="","",IF(AND(L11&lt;&gt;"",M11=""),"AUSTRITT: Rechte sofort entziehen",IF(AND(L11&lt;&gt;"",N11="",D11&lt;&gt;"beA-Karte Basis (eigenes Postfach)"),"AUSTRITT: Karte zurücknehmen oder Zertifikat löschen, PIN neu",IF(L11&lt;&gt;"","ausgeschieden, erledigt",IF(B11="","Kanzlei-Rolle wählen",IF(ISNA(MATCH(B11,Matrix!$C$5:$G$5,0)),"Kanzlei-Rolle nicht in der Matrix",IF(AND(C11="Vertretung",D11&lt;&gt;"beA-Karte Basis (eigenes Postfach)"),"Rolle Vertretung nur mit eigenem Postfach",IF(AND(IFERROR(INDEX(Matrix!$C$29:$G$29,MATCH(B11,Matrix!$C$5:$G$5,0))="ja",FALSE()),D11="Softwarezertifikat"),"Recht 19 geht nur mit Hardware-Token (Karte)",IF(AND(K11="",D11&lt;&gt;"beA-Karte Basis (eigenes Postfach)"),"Verschwiegenheitsverpflichtung fehlt (§ 43a Abs. 2 BRAO)",IF(G11="","Rechte noch nicht vergeben",IF(AND(IFERROR(INDEX(Matrix!$C$28:$G$28,MATCH(B11,Matrix!$C$5:$G$5,0))="ja",FALSE()),I11=""),"Token freischalten (Hardware-Token Inhaber oder Recht 19)",IF(AND(J11&lt;&gt;"",J11&lt;$B$3),"Befristung abgelaufen: Rechte prüfen",IF(AND(J11&lt;&gt;"",J11-$B$3&lt;=14),"Befristung endet in 14 Tagen oder früher",IF(IFERROR(INDEX(Matrix!$C$30:$G$30,MATCH(B11,Matrix!$C$5:$G$5,0)),"in Ordnung")&lt;&gt;"in Ordnung","Matrix prüfen: "&amp;IFERROR(INDEX(Matrix!$C$30:$G$30,MATCH(B11,Matrix!$C$5:$G$5,0)),"in Ordnung"),"in Ordnung"))))))))))))))</f>
        <v/>
      </c>
    </row>
    <row r="12">
      <c r="A12" s="13" t="n"/>
      <c r="B12" s="13" t="n"/>
      <c r="C12" s="13" t="n"/>
      <c r="D12" s="13" t="n"/>
      <c r="E12" s="12" t="n"/>
      <c r="F12" s="12" t="n"/>
      <c r="G12" s="12" t="n"/>
      <c r="H12" s="12" t="n"/>
      <c r="I12" s="12" t="n"/>
      <c r="J12" s="12" t="n"/>
      <c r="K12" s="12" t="n"/>
      <c r="L12" s="12" t="n"/>
      <c r="M12" s="12" t="n"/>
      <c r="N12" s="12" t="n"/>
      <c r="O12" s="11">
        <f>IF(B12="","",IFERROR(INDEX(Matrix!$C$27:$G$27,MATCH(B12,Matrix!$C$5:$G$5,0)),"Rolle nicht in der Matrix"))</f>
        <v/>
      </c>
      <c r="P12" s="11">
        <f>IF(A12="","",IF(AND(L12&lt;&gt;"",M12=""),"AUSTRITT: Rechte sofort entziehen",IF(AND(L12&lt;&gt;"",N12="",D12&lt;&gt;"beA-Karte Basis (eigenes Postfach)"),"AUSTRITT: Karte zurücknehmen oder Zertifikat löschen, PIN neu",IF(L12&lt;&gt;"","ausgeschieden, erledigt",IF(B12="","Kanzlei-Rolle wählen",IF(ISNA(MATCH(B12,Matrix!$C$5:$G$5,0)),"Kanzlei-Rolle nicht in der Matrix",IF(AND(C12="Vertretung",D12&lt;&gt;"beA-Karte Basis (eigenes Postfach)"),"Rolle Vertretung nur mit eigenem Postfach",IF(AND(IFERROR(INDEX(Matrix!$C$29:$G$29,MATCH(B12,Matrix!$C$5:$G$5,0))="ja",FALSE()),D12="Softwarezertifikat"),"Recht 19 geht nur mit Hardware-Token (Karte)",IF(AND(K12="",D12&lt;&gt;"beA-Karte Basis (eigenes Postfach)"),"Verschwiegenheitsverpflichtung fehlt (§ 43a Abs. 2 BRAO)",IF(G12="","Rechte noch nicht vergeben",IF(AND(IFERROR(INDEX(Matrix!$C$28:$G$28,MATCH(B12,Matrix!$C$5:$G$5,0))="ja",FALSE()),I12=""),"Token freischalten (Hardware-Token Inhaber oder Recht 19)",IF(AND(J12&lt;&gt;"",J12&lt;$B$3),"Befristung abgelaufen: Rechte prüfen",IF(AND(J12&lt;&gt;"",J12-$B$3&lt;=14),"Befristung endet in 14 Tagen oder früher",IF(IFERROR(INDEX(Matrix!$C$30:$G$30,MATCH(B12,Matrix!$C$5:$G$5,0)),"in Ordnung")&lt;&gt;"in Ordnung","Matrix prüfen: "&amp;IFERROR(INDEX(Matrix!$C$30:$G$30,MATCH(B12,Matrix!$C$5:$G$5,0)),"in Ordnung"),"in Ordnung"))))))))))))))</f>
        <v/>
      </c>
    </row>
    <row r="13">
      <c r="A13" s="13" t="n"/>
      <c r="B13" s="13" t="n"/>
      <c r="C13" s="13" t="n"/>
      <c r="D13" s="13" t="n"/>
      <c r="E13" s="12" t="n"/>
      <c r="F13" s="12" t="n"/>
      <c r="G13" s="12" t="n"/>
      <c r="H13" s="12" t="n"/>
      <c r="I13" s="12" t="n"/>
      <c r="J13" s="12" t="n"/>
      <c r="K13" s="12" t="n"/>
      <c r="L13" s="12" t="n"/>
      <c r="M13" s="12" t="n"/>
      <c r="N13" s="12" t="n"/>
      <c r="O13" s="11">
        <f>IF(B13="","",IFERROR(INDEX(Matrix!$C$27:$G$27,MATCH(B13,Matrix!$C$5:$G$5,0)),"Rolle nicht in der Matrix"))</f>
        <v/>
      </c>
      <c r="P13" s="11">
        <f>IF(A13="","",IF(AND(L13&lt;&gt;"",M13=""),"AUSTRITT: Rechte sofort entziehen",IF(AND(L13&lt;&gt;"",N13="",D13&lt;&gt;"beA-Karte Basis (eigenes Postfach)"),"AUSTRITT: Karte zurücknehmen oder Zertifikat löschen, PIN neu",IF(L13&lt;&gt;"","ausgeschieden, erledigt",IF(B13="","Kanzlei-Rolle wählen",IF(ISNA(MATCH(B13,Matrix!$C$5:$G$5,0)),"Kanzlei-Rolle nicht in der Matrix",IF(AND(C13="Vertretung",D13&lt;&gt;"beA-Karte Basis (eigenes Postfach)"),"Rolle Vertretung nur mit eigenem Postfach",IF(AND(IFERROR(INDEX(Matrix!$C$29:$G$29,MATCH(B13,Matrix!$C$5:$G$5,0))="ja",FALSE()),D13="Softwarezertifikat"),"Recht 19 geht nur mit Hardware-Token (Karte)",IF(AND(K13="",D13&lt;&gt;"beA-Karte Basis (eigenes Postfach)"),"Verschwiegenheitsverpflichtung fehlt (§ 43a Abs. 2 BRAO)",IF(G13="","Rechte noch nicht vergeben",IF(AND(IFERROR(INDEX(Matrix!$C$28:$G$28,MATCH(B13,Matrix!$C$5:$G$5,0))="ja",FALSE()),I13=""),"Token freischalten (Hardware-Token Inhaber oder Recht 19)",IF(AND(J13&lt;&gt;"",J13&lt;$B$3),"Befristung abgelaufen: Rechte prüfen",IF(AND(J13&lt;&gt;"",J13-$B$3&lt;=14),"Befristung endet in 14 Tagen oder früher",IF(IFERROR(INDEX(Matrix!$C$30:$G$30,MATCH(B13,Matrix!$C$5:$G$5,0)),"in Ordnung")&lt;&gt;"in Ordnung","Matrix prüfen: "&amp;IFERROR(INDEX(Matrix!$C$30:$G$30,MATCH(B13,Matrix!$C$5:$G$5,0)),"in Ordnung"),"in Ordnung"))))))))))))))</f>
        <v/>
      </c>
    </row>
    <row r="14">
      <c r="A14" s="13" t="n"/>
      <c r="B14" s="13" t="n"/>
      <c r="C14" s="13" t="n"/>
      <c r="D14" s="13" t="n"/>
      <c r="E14" s="12" t="n"/>
      <c r="F14" s="12" t="n"/>
      <c r="G14" s="12" t="n"/>
      <c r="H14" s="12" t="n"/>
      <c r="I14" s="12" t="n"/>
      <c r="J14" s="12" t="n"/>
      <c r="K14" s="12" t="n"/>
      <c r="L14" s="12" t="n"/>
      <c r="M14" s="12" t="n"/>
      <c r="N14" s="12" t="n"/>
      <c r="O14" s="11">
        <f>IF(B14="","",IFERROR(INDEX(Matrix!$C$27:$G$27,MATCH(B14,Matrix!$C$5:$G$5,0)),"Rolle nicht in der Matrix"))</f>
        <v/>
      </c>
      <c r="P14" s="11">
        <f>IF(A14="","",IF(AND(L14&lt;&gt;"",M14=""),"AUSTRITT: Rechte sofort entziehen",IF(AND(L14&lt;&gt;"",N14="",D14&lt;&gt;"beA-Karte Basis (eigenes Postfach)"),"AUSTRITT: Karte zurücknehmen oder Zertifikat löschen, PIN neu",IF(L14&lt;&gt;"","ausgeschieden, erledigt",IF(B14="","Kanzlei-Rolle wählen",IF(ISNA(MATCH(B14,Matrix!$C$5:$G$5,0)),"Kanzlei-Rolle nicht in der Matrix",IF(AND(C14="Vertretung",D14&lt;&gt;"beA-Karte Basis (eigenes Postfach)"),"Rolle Vertretung nur mit eigenem Postfach",IF(AND(IFERROR(INDEX(Matrix!$C$29:$G$29,MATCH(B14,Matrix!$C$5:$G$5,0))="ja",FALSE()),D14="Softwarezertifikat"),"Recht 19 geht nur mit Hardware-Token (Karte)",IF(AND(K14="",D14&lt;&gt;"beA-Karte Basis (eigenes Postfach)"),"Verschwiegenheitsverpflichtung fehlt (§ 43a Abs. 2 BRAO)",IF(G14="","Rechte noch nicht vergeben",IF(AND(IFERROR(INDEX(Matrix!$C$28:$G$28,MATCH(B14,Matrix!$C$5:$G$5,0))="ja",FALSE()),I14=""),"Token freischalten (Hardware-Token Inhaber oder Recht 19)",IF(AND(J14&lt;&gt;"",J14&lt;$B$3),"Befristung abgelaufen: Rechte prüfen",IF(AND(J14&lt;&gt;"",J14-$B$3&lt;=14),"Befristung endet in 14 Tagen oder früher",IF(IFERROR(INDEX(Matrix!$C$30:$G$30,MATCH(B14,Matrix!$C$5:$G$5,0)),"in Ordnung")&lt;&gt;"in Ordnung","Matrix prüfen: "&amp;IFERROR(INDEX(Matrix!$C$30:$G$30,MATCH(B14,Matrix!$C$5:$G$5,0)),"in Ordnung"),"in Ordnung"))))))))))))))</f>
        <v/>
      </c>
    </row>
    <row r="15">
      <c r="A15" s="13" t="n"/>
      <c r="B15" s="13" t="n"/>
      <c r="C15" s="13" t="n"/>
      <c r="D15" s="13" t="n"/>
      <c r="E15" s="12" t="n"/>
      <c r="F15" s="12" t="n"/>
      <c r="G15" s="12" t="n"/>
      <c r="H15" s="12" t="n"/>
      <c r="I15" s="12" t="n"/>
      <c r="J15" s="12" t="n"/>
      <c r="K15" s="12" t="n"/>
      <c r="L15" s="12" t="n"/>
      <c r="M15" s="12" t="n"/>
      <c r="N15" s="12" t="n"/>
      <c r="O15" s="11">
        <f>IF(B15="","",IFERROR(INDEX(Matrix!$C$27:$G$27,MATCH(B15,Matrix!$C$5:$G$5,0)),"Rolle nicht in der Matrix"))</f>
        <v/>
      </c>
      <c r="P15" s="11">
        <f>IF(A15="","",IF(AND(L15&lt;&gt;"",M15=""),"AUSTRITT: Rechte sofort entziehen",IF(AND(L15&lt;&gt;"",N15="",D15&lt;&gt;"beA-Karte Basis (eigenes Postfach)"),"AUSTRITT: Karte zurücknehmen oder Zertifikat löschen, PIN neu",IF(L15&lt;&gt;"","ausgeschieden, erledigt",IF(B15="","Kanzlei-Rolle wählen",IF(ISNA(MATCH(B15,Matrix!$C$5:$G$5,0)),"Kanzlei-Rolle nicht in der Matrix",IF(AND(C15="Vertretung",D15&lt;&gt;"beA-Karte Basis (eigenes Postfach)"),"Rolle Vertretung nur mit eigenem Postfach",IF(AND(IFERROR(INDEX(Matrix!$C$29:$G$29,MATCH(B15,Matrix!$C$5:$G$5,0))="ja",FALSE()),D15="Softwarezertifikat"),"Recht 19 geht nur mit Hardware-Token (Karte)",IF(AND(K15="",D15&lt;&gt;"beA-Karte Basis (eigenes Postfach)"),"Verschwiegenheitsverpflichtung fehlt (§ 43a Abs. 2 BRAO)",IF(G15="","Rechte noch nicht vergeben",IF(AND(IFERROR(INDEX(Matrix!$C$28:$G$28,MATCH(B15,Matrix!$C$5:$G$5,0))="ja",FALSE()),I15=""),"Token freischalten (Hardware-Token Inhaber oder Recht 19)",IF(AND(J15&lt;&gt;"",J15&lt;$B$3),"Befristung abgelaufen: Rechte prüfen",IF(AND(J15&lt;&gt;"",J15-$B$3&lt;=14),"Befristung endet in 14 Tagen oder früher",IF(IFERROR(INDEX(Matrix!$C$30:$G$30,MATCH(B15,Matrix!$C$5:$G$5,0)),"in Ordnung")&lt;&gt;"in Ordnung","Matrix prüfen: "&amp;IFERROR(INDEX(Matrix!$C$30:$G$30,MATCH(B15,Matrix!$C$5:$G$5,0)),"in Ordnung"),"in Ordnung"))))))))))))))</f>
        <v/>
      </c>
    </row>
    <row r="16">
      <c r="A16" s="13" t="n"/>
      <c r="B16" s="13" t="n"/>
      <c r="C16" s="13" t="n"/>
      <c r="D16" s="13" t="n"/>
      <c r="E16" s="12" t="n"/>
      <c r="F16" s="12" t="n"/>
      <c r="G16" s="12" t="n"/>
      <c r="H16" s="12" t="n"/>
      <c r="I16" s="12" t="n"/>
      <c r="J16" s="12" t="n"/>
      <c r="K16" s="12" t="n"/>
      <c r="L16" s="12" t="n"/>
      <c r="M16" s="12" t="n"/>
      <c r="N16" s="12" t="n"/>
      <c r="O16" s="11">
        <f>IF(B16="","",IFERROR(INDEX(Matrix!$C$27:$G$27,MATCH(B16,Matrix!$C$5:$G$5,0)),"Rolle nicht in der Matrix"))</f>
        <v/>
      </c>
      <c r="P16" s="11">
        <f>IF(A16="","",IF(AND(L16&lt;&gt;"",M16=""),"AUSTRITT: Rechte sofort entziehen",IF(AND(L16&lt;&gt;"",N16="",D16&lt;&gt;"beA-Karte Basis (eigenes Postfach)"),"AUSTRITT: Karte zurücknehmen oder Zertifikat löschen, PIN neu",IF(L16&lt;&gt;"","ausgeschieden, erledigt",IF(B16="","Kanzlei-Rolle wählen",IF(ISNA(MATCH(B16,Matrix!$C$5:$G$5,0)),"Kanzlei-Rolle nicht in der Matrix",IF(AND(C16="Vertretung",D16&lt;&gt;"beA-Karte Basis (eigenes Postfach)"),"Rolle Vertretung nur mit eigenem Postfach",IF(AND(IFERROR(INDEX(Matrix!$C$29:$G$29,MATCH(B16,Matrix!$C$5:$G$5,0))="ja",FALSE()),D16="Softwarezertifikat"),"Recht 19 geht nur mit Hardware-Token (Karte)",IF(AND(K16="",D16&lt;&gt;"beA-Karte Basis (eigenes Postfach)"),"Verschwiegenheitsverpflichtung fehlt (§ 43a Abs. 2 BRAO)",IF(G16="","Rechte noch nicht vergeben",IF(AND(IFERROR(INDEX(Matrix!$C$28:$G$28,MATCH(B16,Matrix!$C$5:$G$5,0))="ja",FALSE()),I16=""),"Token freischalten (Hardware-Token Inhaber oder Recht 19)",IF(AND(J16&lt;&gt;"",J16&lt;$B$3),"Befristung abgelaufen: Rechte prüfen",IF(AND(J16&lt;&gt;"",J16-$B$3&lt;=14),"Befristung endet in 14 Tagen oder früher",IF(IFERROR(INDEX(Matrix!$C$30:$G$30,MATCH(B16,Matrix!$C$5:$G$5,0)),"in Ordnung")&lt;&gt;"in Ordnung","Matrix prüfen: "&amp;IFERROR(INDEX(Matrix!$C$30:$G$30,MATCH(B16,Matrix!$C$5:$G$5,0)),"in Ordnung"),"in Ordnung"))))))))))))))</f>
        <v/>
      </c>
    </row>
    <row r="17">
      <c r="A17" s="13" t="n"/>
      <c r="B17" s="13" t="n"/>
      <c r="C17" s="13" t="n"/>
      <c r="D17" s="13" t="n"/>
      <c r="E17" s="12" t="n"/>
      <c r="F17" s="12" t="n"/>
      <c r="G17" s="12" t="n"/>
      <c r="H17" s="12" t="n"/>
      <c r="I17" s="12" t="n"/>
      <c r="J17" s="12" t="n"/>
      <c r="K17" s="12" t="n"/>
      <c r="L17" s="12" t="n"/>
      <c r="M17" s="12" t="n"/>
      <c r="N17" s="12" t="n"/>
      <c r="O17" s="11">
        <f>IF(B17="","",IFERROR(INDEX(Matrix!$C$27:$G$27,MATCH(B17,Matrix!$C$5:$G$5,0)),"Rolle nicht in der Matrix"))</f>
        <v/>
      </c>
      <c r="P17" s="11">
        <f>IF(A17="","",IF(AND(L17&lt;&gt;"",M17=""),"AUSTRITT: Rechte sofort entziehen",IF(AND(L17&lt;&gt;"",N17="",D17&lt;&gt;"beA-Karte Basis (eigenes Postfach)"),"AUSTRITT: Karte zurücknehmen oder Zertifikat löschen, PIN neu",IF(L17&lt;&gt;"","ausgeschieden, erledigt",IF(B17="","Kanzlei-Rolle wählen",IF(ISNA(MATCH(B17,Matrix!$C$5:$G$5,0)),"Kanzlei-Rolle nicht in der Matrix",IF(AND(C17="Vertretung",D17&lt;&gt;"beA-Karte Basis (eigenes Postfach)"),"Rolle Vertretung nur mit eigenem Postfach",IF(AND(IFERROR(INDEX(Matrix!$C$29:$G$29,MATCH(B17,Matrix!$C$5:$G$5,0))="ja",FALSE()),D17="Softwarezertifikat"),"Recht 19 geht nur mit Hardware-Token (Karte)",IF(AND(K17="",D17&lt;&gt;"beA-Karte Basis (eigenes Postfach)"),"Verschwiegenheitsverpflichtung fehlt (§ 43a Abs. 2 BRAO)",IF(G17="","Rechte noch nicht vergeben",IF(AND(IFERROR(INDEX(Matrix!$C$28:$G$28,MATCH(B17,Matrix!$C$5:$G$5,0))="ja",FALSE()),I17=""),"Token freischalten (Hardware-Token Inhaber oder Recht 19)",IF(AND(J17&lt;&gt;"",J17&lt;$B$3),"Befristung abgelaufen: Rechte prüfen",IF(AND(J17&lt;&gt;"",J17-$B$3&lt;=14),"Befristung endet in 14 Tagen oder früher",IF(IFERROR(INDEX(Matrix!$C$30:$G$30,MATCH(B17,Matrix!$C$5:$G$5,0)),"in Ordnung")&lt;&gt;"in Ordnung","Matrix prüfen: "&amp;IFERROR(INDEX(Matrix!$C$30:$G$30,MATCH(B17,Matrix!$C$5:$G$5,0)),"in Ordnung"),"in Ordnung"))))))))))))))</f>
        <v/>
      </c>
    </row>
    <row r="18">
      <c r="A18" s="13" t="n"/>
      <c r="B18" s="13" t="n"/>
      <c r="C18" s="13" t="n"/>
      <c r="D18" s="13" t="n"/>
      <c r="E18" s="12" t="n"/>
      <c r="F18" s="12" t="n"/>
      <c r="G18" s="12" t="n"/>
      <c r="H18" s="12" t="n"/>
      <c r="I18" s="12" t="n"/>
      <c r="J18" s="12" t="n"/>
      <c r="K18" s="12" t="n"/>
      <c r="L18" s="12" t="n"/>
      <c r="M18" s="12" t="n"/>
      <c r="N18" s="12" t="n"/>
      <c r="O18" s="11">
        <f>IF(B18="","",IFERROR(INDEX(Matrix!$C$27:$G$27,MATCH(B18,Matrix!$C$5:$G$5,0)),"Rolle nicht in der Matrix"))</f>
        <v/>
      </c>
      <c r="P18" s="11">
        <f>IF(A18="","",IF(AND(L18&lt;&gt;"",M18=""),"AUSTRITT: Rechte sofort entziehen",IF(AND(L18&lt;&gt;"",N18="",D18&lt;&gt;"beA-Karte Basis (eigenes Postfach)"),"AUSTRITT: Karte zurücknehmen oder Zertifikat löschen, PIN neu",IF(L18&lt;&gt;"","ausgeschieden, erledigt",IF(B18="","Kanzlei-Rolle wählen",IF(ISNA(MATCH(B18,Matrix!$C$5:$G$5,0)),"Kanzlei-Rolle nicht in der Matrix",IF(AND(C18="Vertretung",D18&lt;&gt;"beA-Karte Basis (eigenes Postfach)"),"Rolle Vertretung nur mit eigenem Postfach",IF(AND(IFERROR(INDEX(Matrix!$C$29:$G$29,MATCH(B18,Matrix!$C$5:$G$5,0))="ja",FALSE()),D18="Softwarezertifikat"),"Recht 19 geht nur mit Hardware-Token (Karte)",IF(AND(K18="",D18&lt;&gt;"beA-Karte Basis (eigenes Postfach)"),"Verschwiegenheitsverpflichtung fehlt (§ 43a Abs. 2 BRAO)",IF(G18="","Rechte noch nicht vergeben",IF(AND(IFERROR(INDEX(Matrix!$C$28:$G$28,MATCH(B18,Matrix!$C$5:$G$5,0))="ja",FALSE()),I18=""),"Token freischalten (Hardware-Token Inhaber oder Recht 19)",IF(AND(J18&lt;&gt;"",J18&lt;$B$3),"Befristung abgelaufen: Rechte prüfen",IF(AND(J18&lt;&gt;"",J18-$B$3&lt;=14),"Befristung endet in 14 Tagen oder früher",IF(IFERROR(INDEX(Matrix!$C$30:$G$30,MATCH(B18,Matrix!$C$5:$G$5,0)),"in Ordnung")&lt;&gt;"in Ordnung","Matrix prüfen: "&amp;IFERROR(INDEX(Matrix!$C$30:$G$30,MATCH(B18,Matrix!$C$5:$G$5,0)),"in Ordnung"),"in Ordnung"))))))))))))))</f>
        <v/>
      </c>
    </row>
    <row r="19">
      <c r="A19" s="13" t="n"/>
      <c r="B19" s="13" t="n"/>
      <c r="C19" s="13" t="n"/>
      <c r="D19" s="13" t="n"/>
      <c r="E19" s="12" t="n"/>
      <c r="F19" s="12" t="n"/>
      <c r="G19" s="12" t="n"/>
      <c r="H19" s="12" t="n"/>
      <c r="I19" s="12" t="n"/>
      <c r="J19" s="12" t="n"/>
      <c r="K19" s="12" t="n"/>
      <c r="L19" s="12" t="n"/>
      <c r="M19" s="12" t="n"/>
      <c r="N19" s="12" t="n"/>
      <c r="O19" s="11">
        <f>IF(B19="","",IFERROR(INDEX(Matrix!$C$27:$G$27,MATCH(B19,Matrix!$C$5:$G$5,0)),"Rolle nicht in der Matrix"))</f>
        <v/>
      </c>
      <c r="P19" s="11">
        <f>IF(A19="","",IF(AND(L19&lt;&gt;"",M19=""),"AUSTRITT: Rechte sofort entziehen",IF(AND(L19&lt;&gt;"",N19="",D19&lt;&gt;"beA-Karte Basis (eigenes Postfach)"),"AUSTRITT: Karte zurücknehmen oder Zertifikat löschen, PIN neu",IF(L19&lt;&gt;"","ausgeschieden, erledigt",IF(B19="","Kanzlei-Rolle wählen",IF(ISNA(MATCH(B19,Matrix!$C$5:$G$5,0)),"Kanzlei-Rolle nicht in der Matrix",IF(AND(C19="Vertretung",D19&lt;&gt;"beA-Karte Basis (eigenes Postfach)"),"Rolle Vertretung nur mit eigenem Postfach",IF(AND(IFERROR(INDEX(Matrix!$C$29:$G$29,MATCH(B19,Matrix!$C$5:$G$5,0))="ja",FALSE()),D19="Softwarezertifikat"),"Recht 19 geht nur mit Hardware-Token (Karte)",IF(AND(K19="",D19&lt;&gt;"beA-Karte Basis (eigenes Postfach)"),"Verschwiegenheitsverpflichtung fehlt (§ 43a Abs. 2 BRAO)",IF(G19="","Rechte noch nicht vergeben",IF(AND(IFERROR(INDEX(Matrix!$C$28:$G$28,MATCH(B19,Matrix!$C$5:$G$5,0))="ja",FALSE()),I19=""),"Token freischalten (Hardware-Token Inhaber oder Recht 19)",IF(AND(J19&lt;&gt;"",J19&lt;$B$3),"Befristung abgelaufen: Rechte prüfen",IF(AND(J19&lt;&gt;"",J19-$B$3&lt;=14),"Befristung endet in 14 Tagen oder früher",IF(IFERROR(INDEX(Matrix!$C$30:$G$30,MATCH(B19,Matrix!$C$5:$G$5,0)),"in Ordnung")&lt;&gt;"in Ordnung","Matrix prüfen: "&amp;IFERROR(INDEX(Matrix!$C$30:$G$30,MATCH(B19,Matrix!$C$5:$G$5,0)),"in Ordnung"),"in Ordnung"))))))))))))))</f>
        <v/>
      </c>
    </row>
    <row r="20">
      <c r="A20" s="13" t="n"/>
      <c r="B20" s="13" t="n"/>
      <c r="C20" s="13" t="n"/>
      <c r="D20" s="13" t="n"/>
      <c r="E20" s="12" t="n"/>
      <c r="F20" s="12" t="n"/>
      <c r="G20" s="12" t="n"/>
      <c r="H20" s="12" t="n"/>
      <c r="I20" s="12" t="n"/>
      <c r="J20" s="12" t="n"/>
      <c r="K20" s="12" t="n"/>
      <c r="L20" s="12" t="n"/>
      <c r="M20" s="12" t="n"/>
      <c r="N20" s="12" t="n"/>
      <c r="O20" s="11">
        <f>IF(B20="","",IFERROR(INDEX(Matrix!$C$27:$G$27,MATCH(B20,Matrix!$C$5:$G$5,0)),"Rolle nicht in der Matrix"))</f>
        <v/>
      </c>
      <c r="P20" s="11">
        <f>IF(A20="","",IF(AND(L20&lt;&gt;"",M20=""),"AUSTRITT: Rechte sofort entziehen",IF(AND(L20&lt;&gt;"",N20="",D20&lt;&gt;"beA-Karte Basis (eigenes Postfach)"),"AUSTRITT: Karte zurücknehmen oder Zertifikat löschen, PIN neu",IF(L20&lt;&gt;"","ausgeschieden, erledigt",IF(B20="","Kanzlei-Rolle wählen",IF(ISNA(MATCH(B20,Matrix!$C$5:$G$5,0)),"Kanzlei-Rolle nicht in der Matrix",IF(AND(C20="Vertretung",D20&lt;&gt;"beA-Karte Basis (eigenes Postfach)"),"Rolle Vertretung nur mit eigenem Postfach",IF(AND(IFERROR(INDEX(Matrix!$C$29:$G$29,MATCH(B20,Matrix!$C$5:$G$5,0))="ja",FALSE()),D20="Softwarezertifikat"),"Recht 19 geht nur mit Hardware-Token (Karte)",IF(AND(K20="",D20&lt;&gt;"beA-Karte Basis (eigenes Postfach)"),"Verschwiegenheitsverpflichtung fehlt (§ 43a Abs. 2 BRAO)",IF(G20="","Rechte noch nicht vergeben",IF(AND(IFERROR(INDEX(Matrix!$C$28:$G$28,MATCH(B20,Matrix!$C$5:$G$5,0))="ja",FALSE()),I20=""),"Token freischalten (Hardware-Token Inhaber oder Recht 19)",IF(AND(J20&lt;&gt;"",J20&lt;$B$3),"Befristung abgelaufen: Rechte prüfen",IF(AND(J20&lt;&gt;"",J20-$B$3&lt;=14),"Befristung endet in 14 Tagen oder früher",IF(IFERROR(INDEX(Matrix!$C$30:$G$30,MATCH(B20,Matrix!$C$5:$G$5,0)),"in Ordnung")&lt;&gt;"in Ordnung","Matrix prüfen: "&amp;IFERROR(INDEX(Matrix!$C$30:$G$30,MATCH(B20,Matrix!$C$5:$G$5,0)),"in Ordnung"),"in Ordnung"))))))))))))))</f>
        <v/>
      </c>
    </row>
    <row r="21">
      <c r="A21" s="13" t="n"/>
      <c r="B21" s="13" t="n"/>
      <c r="C21" s="13" t="n"/>
      <c r="D21" s="13" t="n"/>
      <c r="E21" s="12" t="n"/>
      <c r="F21" s="12" t="n"/>
      <c r="G21" s="12" t="n"/>
      <c r="H21" s="12" t="n"/>
      <c r="I21" s="12" t="n"/>
      <c r="J21" s="12" t="n"/>
      <c r="K21" s="12" t="n"/>
      <c r="L21" s="12" t="n"/>
      <c r="M21" s="12" t="n"/>
      <c r="N21" s="12" t="n"/>
      <c r="O21" s="11">
        <f>IF(B21="","",IFERROR(INDEX(Matrix!$C$27:$G$27,MATCH(B21,Matrix!$C$5:$G$5,0)),"Rolle nicht in der Matrix"))</f>
        <v/>
      </c>
      <c r="P21" s="11">
        <f>IF(A21="","",IF(AND(L21&lt;&gt;"",M21=""),"AUSTRITT: Rechte sofort entziehen",IF(AND(L21&lt;&gt;"",N21="",D21&lt;&gt;"beA-Karte Basis (eigenes Postfach)"),"AUSTRITT: Karte zurücknehmen oder Zertifikat löschen, PIN neu",IF(L21&lt;&gt;"","ausgeschieden, erledigt",IF(B21="","Kanzlei-Rolle wählen",IF(ISNA(MATCH(B21,Matrix!$C$5:$G$5,0)),"Kanzlei-Rolle nicht in der Matrix",IF(AND(C21="Vertretung",D21&lt;&gt;"beA-Karte Basis (eigenes Postfach)"),"Rolle Vertretung nur mit eigenem Postfach",IF(AND(IFERROR(INDEX(Matrix!$C$29:$G$29,MATCH(B21,Matrix!$C$5:$G$5,0))="ja",FALSE()),D21="Softwarezertifikat"),"Recht 19 geht nur mit Hardware-Token (Karte)",IF(AND(K21="",D21&lt;&gt;"beA-Karte Basis (eigenes Postfach)"),"Verschwiegenheitsverpflichtung fehlt (§ 43a Abs. 2 BRAO)",IF(G21="","Rechte noch nicht vergeben",IF(AND(IFERROR(INDEX(Matrix!$C$28:$G$28,MATCH(B21,Matrix!$C$5:$G$5,0))="ja",FALSE()),I21=""),"Token freischalten (Hardware-Token Inhaber oder Recht 19)",IF(AND(J21&lt;&gt;"",J21&lt;$B$3),"Befristung abgelaufen: Rechte prüfen",IF(AND(J21&lt;&gt;"",J21-$B$3&lt;=14),"Befristung endet in 14 Tagen oder früher",IF(IFERROR(INDEX(Matrix!$C$30:$G$30,MATCH(B21,Matrix!$C$5:$G$5,0)),"in Ordnung")&lt;&gt;"in Ordnung","Matrix prüfen: "&amp;IFERROR(INDEX(Matrix!$C$30:$G$30,MATCH(B21,Matrix!$C$5:$G$5,0)),"in Ordnung"),"in Ordnung"))))))))))))))</f>
        <v/>
      </c>
    </row>
    <row r="22">
      <c r="A22" s="13" t="n"/>
      <c r="B22" s="13" t="n"/>
      <c r="C22" s="13" t="n"/>
      <c r="D22" s="13" t="n"/>
      <c r="E22" s="12" t="n"/>
      <c r="F22" s="12" t="n"/>
      <c r="G22" s="12" t="n"/>
      <c r="H22" s="12" t="n"/>
      <c r="I22" s="12" t="n"/>
      <c r="J22" s="12" t="n"/>
      <c r="K22" s="12" t="n"/>
      <c r="L22" s="12" t="n"/>
      <c r="M22" s="12" t="n"/>
      <c r="N22" s="12" t="n"/>
      <c r="O22" s="11">
        <f>IF(B22="","",IFERROR(INDEX(Matrix!$C$27:$G$27,MATCH(B22,Matrix!$C$5:$G$5,0)),"Rolle nicht in der Matrix"))</f>
        <v/>
      </c>
      <c r="P22" s="11">
        <f>IF(A22="","",IF(AND(L22&lt;&gt;"",M22=""),"AUSTRITT: Rechte sofort entziehen",IF(AND(L22&lt;&gt;"",N22="",D22&lt;&gt;"beA-Karte Basis (eigenes Postfach)"),"AUSTRITT: Karte zurücknehmen oder Zertifikat löschen, PIN neu",IF(L22&lt;&gt;"","ausgeschieden, erledigt",IF(B22="","Kanzlei-Rolle wählen",IF(ISNA(MATCH(B22,Matrix!$C$5:$G$5,0)),"Kanzlei-Rolle nicht in der Matrix",IF(AND(C22="Vertretung",D22&lt;&gt;"beA-Karte Basis (eigenes Postfach)"),"Rolle Vertretung nur mit eigenem Postfach",IF(AND(IFERROR(INDEX(Matrix!$C$29:$G$29,MATCH(B22,Matrix!$C$5:$G$5,0))="ja",FALSE()),D22="Softwarezertifikat"),"Recht 19 geht nur mit Hardware-Token (Karte)",IF(AND(K22="",D22&lt;&gt;"beA-Karte Basis (eigenes Postfach)"),"Verschwiegenheitsverpflichtung fehlt (§ 43a Abs. 2 BRAO)",IF(G22="","Rechte noch nicht vergeben",IF(AND(IFERROR(INDEX(Matrix!$C$28:$G$28,MATCH(B22,Matrix!$C$5:$G$5,0))="ja",FALSE()),I22=""),"Token freischalten (Hardware-Token Inhaber oder Recht 19)",IF(AND(J22&lt;&gt;"",J22&lt;$B$3),"Befristung abgelaufen: Rechte prüfen",IF(AND(J22&lt;&gt;"",J22-$B$3&lt;=14),"Befristung endet in 14 Tagen oder früher",IF(IFERROR(INDEX(Matrix!$C$30:$G$30,MATCH(B22,Matrix!$C$5:$G$5,0)),"in Ordnung")&lt;&gt;"in Ordnung","Matrix prüfen: "&amp;IFERROR(INDEX(Matrix!$C$30:$G$30,MATCH(B22,Matrix!$C$5:$G$5,0)),"in Ordnung"),"in Ordnung"))))))))))))))</f>
        <v/>
      </c>
    </row>
    <row r="23">
      <c r="A23" s="13" t="n"/>
      <c r="B23" s="13" t="n"/>
      <c r="C23" s="13" t="n"/>
      <c r="D23" s="13" t="n"/>
      <c r="E23" s="12" t="n"/>
      <c r="F23" s="12" t="n"/>
      <c r="G23" s="12" t="n"/>
      <c r="H23" s="12" t="n"/>
      <c r="I23" s="12" t="n"/>
      <c r="J23" s="12" t="n"/>
      <c r="K23" s="12" t="n"/>
      <c r="L23" s="12" t="n"/>
      <c r="M23" s="12" t="n"/>
      <c r="N23" s="12" t="n"/>
      <c r="O23" s="11">
        <f>IF(B23="","",IFERROR(INDEX(Matrix!$C$27:$G$27,MATCH(B23,Matrix!$C$5:$G$5,0)),"Rolle nicht in der Matrix"))</f>
        <v/>
      </c>
      <c r="P23" s="11">
        <f>IF(A23="","",IF(AND(L23&lt;&gt;"",M23=""),"AUSTRITT: Rechte sofort entziehen",IF(AND(L23&lt;&gt;"",N23="",D23&lt;&gt;"beA-Karte Basis (eigenes Postfach)"),"AUSTRITT: Karte zurücknehmen oder Zertifikat löschen, PIN neu",IF(L23&lt;&gt;"","ausgeschieden, erledigt",IF(B23="","Kanzlei-Rolle wählen",IF(ISNA(MATCH(B23,Matrix!$C$5:$G$5,0)),"Kanzlei-Rolle nicht in der Matrix",IF(AND(C23="Vertretung",D23&lt;&gt;"beA-Karte Basis (eigenes Postfach)"),"Rolle Vertretung nur mit eigenem Postfach",IF(AND(IFERROR(INDEX(Matrix!$C$29:$G$29,MATCH(B23,Matrix!$C$5:$G$5,0))="ja",FALSE()),D23="Softwarezertifikat"),"Recht 19 geht nur mit Hardware-Token (Karte)",IF(AND(K23="",D23&lt;&gt;"beA-Karte Basis (eigenes Postfach)"),"Verschwiegenheitsverpflichtung fehlt (§ 43a Abs. 2 BRAO)",IF(G23="","Rechte noch nicht vergeben",IF(AND(IFERROR(INDEX(Matrix!$C$28:$G$28,MATCH(B23,Matrix!$C$5:$G$5,0))="ja",FALSE()),I23=""),"Token freischalten (Hardware-Token Inhaber oder Recht 19)",IF(AND(J23&lt;&gt;"",J23&lt;$B$3),"Befristung abgelaufen: Rechte prüfen",IF(AND(J23&lt;&gt;"",J23-$B$3&lt;=14),"Befristung endet in 14 Tagen oder früher",IF(IFERROR(INDEX(Matrix!$C$30:$G$30,MATCH(B23,Matrix!$C$5:$G$5,0)),"in Ordnung")&lt;&gt;"in Ordnung","Matrix prüfen: "&amp;IFERROR(INDEX(Matrix!$C$30:$G$30,MATCH(B23,Matrix!$C$5:$G$5,0)),"in Ordnung"),"in Ordnung"))))))))))))))</f>
        <v/>
      </c>
    </row>
    <row r="24">
      <c r="A24" s="13" t="n"/>
      <c r="B24" s="13" t="n"/>
      <c r="C24" s="13" t="n"/>
      <c r="D24" s="13" t="n"/>
      <c r="E24" s="12" t="n"/>
      <c r="F24" s="12" t="n"/>
      <c r="G24" s="12" t="n"/>
      <c r="H24" s="12" t="n"/>
      <c r="I24" s="12" t="n"/>
      <c r="J24" s="12" t="n"/>
      <c r="K24" s="12" t="n"/>
      <c r="L24" s="12" t="n"/>
      <c r="M24" s="12" t="n"/>
      <c r="N24" s="12" t="n"/>
      <c r="O24" s="11">
        <f>IF(B24="","",IFERROR(INDEX(Matrix!$C$27:$G$27,MATCH(B24,Matrix!$C$5:$G$5,0)),"Rolle nicht in der Matrix"))</f>
        <v/>
      </c>
      <c r="P24" s="11">
        <f>IF(A24="","",IF(AND(L24&lt;&gt;"",M24=""),"AUSTRITT: Rechte sofort entziehen",IF(AND(L24&lt;&gt;"",N24="",D24&lt;&gt;"beA-Karte Basis (eigenes Postfach)"),"AUSTRITT: Karte zurücknehmen oder Zertifikat löschen, PIN neu",IF(L24&lt;&gt;"","ausgeschieden, erledigt",IF(B24="","Kanzlei-Rolle wählen",IF(ISNA(MATCH(B24,Matrix!$C$5:$G$5,0)),"Kanzlei-Rolle nicht in der Matrix",IF(AND(C24="Vertretung",D24&lt;&gt;"beA-Karte Basis (eigenes Postfach)"),"Rolle Vertretung nur mit eigenem Postfach",IF(AND(IFERROR(INDEX(Matrix!$C$29:$G$29,MATCH(B24,Matrix!$C$5:$G$5,0))="ja",FALSE()),D24="Softwarezertifikat"),"Recht 19 geht nur mit Hardware-Token (Karte)",IF(AND(K24="",D24&lt;&gt;"beA-Karte Basis (eigenes Postfach)"),"Verschwiegenheitsverpflichtung fehlt (§ 43a Abs. 2 BRAO)",IF(G24="","Rechte noch nicht vergeben",IF(AND(IFERROR(INDEX(Matrix!$C$28:$G$28,MATCH(B24,Matrix!$C$5:$G$5,0))="ja",FALSE()),I24=""),"Token freischalten (Hardware-Token Inhaber oder Recht 19)",IF(AND(J24&lt;&gt;"",J24&lt;$B$3),"Befristung abgelaufen: Rechte prüfen",IF(AND(J24&lt;&gt;"",J24-$B$3&lt;=14),"Befristung endet in 14 Tagen oder früher",IF(IFERROR(INDEX(Matrix!$C$30:$G$30,MATCH(B24,Matrix!$C$5:$G$5,0)),"in Ordnung")&lt;&gt;"in Ordnung","Matrix prüfen: "&amp;IFERROR(INDEX(Matrix!$C$30:$G$30,MATCH(B24,Matrix!$C$5:$G$5,0)),"in Ordnung"),"in Ordnung"))))))))))))))</f>
        <v/>
      </c>
    </row>
    <row r="25">
      <c r="A25" s="13" t="n"/>
      <c r="B25" s="13" t="n"/>
      <c r="C25" s="13" t="n"/>
      <c r="D25" s="13" t="n"/>
      <c r="E25" s="12" t="n"/>
      <c r="F25" s="12" t="n"/>
      <c r="G25" s="12" t="n"/>
      <c r="H25" s="12" t="n"/>
      <c r="I25" s="12" t="n"/>
      <c r="J25" s="12" t="n"/>
      <c r="K25" s="12" t="n"/>
      <c r="L25" s="12" t="n"/>
      <c r="M25" s="12" t="n"/>
      <c r="N25" s="12" t="n"/>
      <c r="O25" s="11">
        <f>IF(B25="","",IFERROR(INDEX(Matrix!$C$27:$G$27,MATCH(B25,Matrix!$C$5:$G$5,0)),"Rolle nicht in der Matrix"))</f>
        <v/>
      </c>
      <c r="P25" s="11">
        <f>IF(A25="","",IF(AND(L25&lt;&gt;"",M25=""),"AUSTRITT: Rechte sofort entziehen",IF(AND(L25&lt;&gt;"",N25="",D25&lt;&gt;"beA-Karte Basis (eigenes Postfach)"),"AUSTRITT: Karte zurücknehmen oder Zertifikat löschen, PIN neu",IF(L25&lt;&gt;"","ausgeschieden, erledigt",IF(B25="","Kanzlei-Rolle wählen",IF(ISNA(MATCH(B25,Matrix!$C$5:$G$5,0)),"Kanzlei-Rolle nicht in der Matrix",IF(AND(C25="Vertretung",D25&lt;&gt;"beA-Karte Basis (eigenes Postfach)"),"Rolle Vertretung nur mit eigenem Postfach",IF(AND(IFERROR(INDEX(Matrix!$C$29:$G$29,MATCH(B25,Matrix!$C$5:$G$5,0))="ja",FALSE()),D25="Softwarezertifikat"),"Recht 19 geht nur mit Hardware-Token (Karte)",IF(AND(K25="",D25&lt;&gt;"beA-Karte Basis (eigenes Postfach)"),"Verschwiegenheitsverpflichtung fehlt (§ 43a Abs. 2 BRAO)",IF(G25="","Rechte noch nicht vergeben",IF(AND(IFERROR(INDEX(Matrix!$C$28:$G$28,MATCH(B25,Matrix!$C$5:$G$5,0))="ja",FALSE()),I25=""),"Token freischalten (Hardware-Token Inhaber oder Recht 19)",IF(AND(J25&lt;&gt;"",J25&lt;$B$3),"Befristung abgelaufen: Rechte prüfen",IF(AND(J25&lt;&gt;"",J25-$B$3&lt;=14),"Befristung endet in 14 Tagen oder früher",IF(IFERROR(INDEX(Matrix!$C$30:$G$30,MATCH(B25,Matrix!$C$5:$G$5,0)),"in Ordnung")&lt;&gt;"in Ordnung","Matrix prüfen: "&amp;IFERROR(INDEX(Matrix!$C$30:$G$30,MATCH(B25,Matrix!$C$5:$G$5,0)),"in Ordnung"),"in Ordnung"))))))))))))))</f>
        <v/>
      </c>
    </row>
    <row r="26">
      <c r="A26" s="13" t="n"/>
      <c r="B26" s="13" t="n"/>
      <c r="C26" s="13" t="n"/>
      <c r="D26" s="13" t="n"/>
      <c r="E26" s="12" t="n"/>
      <c r="F26" s="12" t="n"/>
      <c r="G26" s="12" t="n"/>
      <c r="H26" s="12" t="n"/>
      <c r="I26" s="12" t="n"/>
      <c r="J26" s="12" t="n"/>
      <c r="K26" s="12" t="n"/>
      <c r="L26" s="12" t="n"/>
      <c r="M26" s="12" t="n"/>
      <c r="N26" s="12" t="n"/>
      <c r="O26" s="11">
        <f>IF(B26="","",IFERROR(INDEX(Matrix!$C$27:$G$27,MATCH(B26,Matrix!$C$5:$G$5,0)),"Rolle nicht in der Matrix"))</f>
        <v/>
      </c>
      <c r="P26" s="11">
        <f>IF(A26="","",IF(AND(L26&lt;&gt;"",M26=""),"AUSTRITT: Rechte sofort entziehen",IF(AND(L26&lt;&gt;"",N26="",D26&lt;&gt;"beA-Karte Basis (eigenes Postfach)"),"AUSTRITT: Karte zurücknehmen oder Zertifikat löschen, PIN neu",IF(L26&lt;&gt;"","ausgeschieden, erledigt",IF(B26="","Kanzlei-Rolle wählen",IF(ISNA(MATCH(B26,Matrix!$C$5:$G$5,0)),"Kanzlei-Rolle nicht in der Matrix",IF(AND(C26="Vertretung",D26&lt;&gt;"beA-Karte Basis (eigenes Postfach)"),"Rolle Vertretung nur mit eigenem Postfach",IF(AND(IFERROR(INDEX(Matrix!$C$29:$G$29,MATCH(B26,Matrix!$C$5:$G$5,0))="ja",FALSE()),D26="Softwarezertifikat"),"Recht 19 geht nur mit Hardware-Token (Karte)",IF(AND(K26="",D26&lt;&gt;"beA-Karte Basis (eigenes Postfach)"),"Verschwiegenheitsverpflichtung fehlt (§ 43a Abs. 2 BRAO)",IF(G26="","Rechte noch nicht vergeben",IF(AND(IFERROR(INDEX(Matrix!$C$28:$G$28,MATCH(B26,Matrix!$C$5:$G$5,0))="ja",FALSE()),I26=""),"Token freischalten (Hardware-Token Inhaber oder Recht 19)",IF(AND(J26&lt;&gt;"",J26&lt;$B$3),"Befristung abgelaufen: Rechte prüfen",IF(AND(J26&lt;&gt;"",J26-$B$3&lt;=14),"Befristung endet in 14 Tagen oder früher",IF(IFERROR(INDEX(Matrix!$C$30:$G$30,MATCH(B26,Matrix!$C$5:$G$5,0)),"in Ordnung")&lt;&gt;"in Ordnung","Matrix prüfen: "&amp;IFERROR(INDEX(Matrix!$C$30:$G$30,MATCH(B26,Matrix!$C$5:$G$5,0)),"in Ordnung"),"in Ordnung"))))))))))))))</f>
        <v/>
      </c>
    </row>
    <row r="27">
      <c r="A27" s="13" t="n"/>
      <c r="B27" s="13" t="n"/>
      <c r="C27" s="13" t="n"/>
      <c r="D27" s="13" t="n"/>
      <c r="E27" s="12" t="n"/>
      <c r="F27" s="12" t="n"/>
      <c r="G27" s="12" t="n"/>
      <c r="H27" s="12" t="n"/>
      <c r="I27" s="12" t="n"/>
      <c r="J27" s="12" t="n"/>
      <c r="K27" s="12" t="n"/>
      <c r="L27" s="12" t="n"/>
      <c r="M27" s="12" t="n"/>
      <c r="N27" s="12" t="n"/>
      <c r="O27" s="11">
        <f>IF(B27="","",IFERROR(INDEX(Matrix!$C$27:$G$27,MATCH(B27,Matrix!$C$5:$G$5,0)),"Rolle nicht in der Matrix"))</f>
        <v/>
      </c>
      <c r="P27" s="11">
        <f>IF(A27="","",IF(AND(L27&lt;&gt;"",M27=""),"AUSTRITT: Rechte sofort entziehen",IF(AND(L27&lt;&gt;"",N27="",D27&lt;&gt;"beA-Karte Basis (eigenes Postfach)"),"AUSTRITT: Karte zurücknehmen oder Zertifikat löschen, PIN neu",IF(L27&lt;&gt;"","ausgeschieden, erledigt",IF(B27="","Kanzlei-Rolle wählen",IF(ISNA(MATCH(B27,Matrix!$C$5:$G$5,0)),"Kanzlei-Rolle nicht in der Matrix",IF(AND(C27="Vertretung",D27&lt;&gt;"beA-Karte Basis (eigenes Postfach)"),"Rolle Vertretung nur mit eigenem Postfach",IF(AND(IFERROR(INDEX(Matrix!$C$29:$G$29,MATCH(B27,Matrix!$C$5:$G$5,0))="ja",FALSE()),D27="Softwarezertifikat"),"Recht 19 geht nur mit Hardware-Token (Karte)",IF(AND(K27="",D27&lt;&gt;"beA-Karte Basis (eigenes Postfach)"),"Verschwiegenheitsverpflichtung fehlt (§ 43a Abs. 2 BRAO)",IF(G27="","Rechte noch nicht vergeben",IF(AND(IFERROR(INDEX(Matrix!$C$28:$G$28,MATCH(B27,Matrix!$C$5:$G$5,0))="ja",FALSE()),I27=""),"Token freischalten (Hardware-Token Inhaber oder Recht 19)",IF(AND(J27&lt;&gt;"",J27&lt;$B$3),"Befristung abgelaufen: Rechte prüfen",IF(AND(J27&lt;&gt;"",J27-$B$3&lt;=14),"Befristung endet in 14 Tagen oder früher",IF(IFERROR(INDEX(Matrix!$C$30:$G$30,MATCH(B27,Matrix!$C$5:$G$5,0)),"in Ordnung")&lt;&gt;"in Ordnung","Matrix prüfen: "&amp;IFERROR(INDEX(Matrix!$C$30:$G$30,MATCH(B27,Matrix!$C$5:$G$5,0)),"in Ordnung"),"in Ordnung"))))))))))))))</f>
        <v/>
      </c>
    </row>
    <row r="28">
      <c r="A28" s="13" t="n"/>
      <c r="B28" s="13" t="n"/>
      <c r="C28" s="13" t="n"/>
      <c r="D28" s="13" t="n"/>
      <c r="E28" s="12" t="n"/>
      <c r="F28" s="12" t="n"/>
      <c r="G28" s="12" t="n"/>
      <c r="H28" s="12" t="n"/>
      <c r="I28" s="12" t="n"/>
      <c r="J28" s="12" t="n"/>
      <c r="K28" s="12" t="n"/>
      <c r="L28" s="12" t="n"/>
      <c r="M28" s="12" t="n"/>
      <c r="N28" s="12" t="n"/>
      <c r="O28" s="11">
        <f>IF(B28="","",IFERROR(INDEX(Matrix!$C$27:$G$27,MATCH(B28,Matrix!$C$5:$G$5,0)),"Rolle nicht in der Matrix"))</f>
        <v/>
      </c>
      <c r="P28" s="11">
        <f>IF(A28="","",IF(AND(L28&lt;&gt;"",M28=""),"AUSTRITT: Rechte sofort entziehen",IF(AND(L28&lt;&gt;"",N28="",D28&lt;&gt;"beA-Karte Basis (eigenes Postfach)"),"AUSTRITT: Karte zurücknehmen oder Zertifikat löschen, PIN neu",IF(L28&lt;&gt;"","ausgeschieden, erledigt",IF(B28="","Kanzlei-Rolle wählen",IF(ISNA(MATCH(B28,Matrix!$C$5:$G$5,0)),"Kanzlei-Rolle nicht in der Matrix",IF(AND(C28="Vertretung",D28&lt;&gt;"beA-Karte Basis (eigenes Postfach)"),"Rolle Vertretung nur mit eigenem Postfach",IF(AND(IFERROR(INDEX(Matrix!$C$29:$G$29,MATCH(B28,Matrix!$C$5:$G$5,0))="ja",FALSE()),D28="Softwarezertifikat"),"Recht 19 geht nur mit Hardware-Token (Karte)",IF(AND(K28="",D28&lt;&gt;"beA-Karte Basis (eigenes Postfach)"),"Verschwiegenheitsverpflichtung fehlt (§ 43a Abs. 2 BRAO)",IF(G28="","Rechte noch nicht vergeben",IF(AND(IFERROR(INDEX(Matrix!$C$28:$G$28,MATCH(B28,Matrix!$C$5:$G$5,0))="ja",FALSE()),I28=""),"Token freischalten (Hardware-Token Inhaber oder Recht 19)",IF(AND(J28&lt;&gt;"",J28&lt;$B$3),"Befristung abgelaufen: Rechte prüfen",IF(AND(J28&lt;&gt;"",J28-$B$3&lt;=14),"Befristung endet in 14 Tagen oder früher",IF(IFERROR(INDEX(Matrix!$C$30:$G$30,MATCH(B28,Matrix!$C$5:$G$5,0)),"in Ordnung")&lt;&gt;"in Ordnung","Matrix prüfen: "&amp;IFERROR(INDEX(Matrix!$C$30:$G$30,MATCH(B28,Matrix!$C$5:$G$5,0)),"in Ordnung"),"in Ordnung"))))))))))))))</f>
        <v/>
      </c>
    </row>
    <row r="29">
      <c r="A29" s="13" t="n"/>
      <c r="B29" s="13" t="n"/>
      <c r="C29" s="13" t="n"/>
      <c r="D29" s="13" t="n"/>
      <c r="E29" s="12" t="n"/>
      <c r="F29" s="12" t="n"/>
      <c r="G29" s="12" t="n"/>
      <c r="H29" s="12" t="n"/>
      <c r="I29" s="12" t="n"/>
      <c r="J29" s="12" t="n"/>
      <c r="K29" s="12" t="n"/>
      <c r="L29" s="12" t="n"/>
      <c r="M29" s="12" t="n"/>
      <c r="N29" s="12" t="n"/>
      <c r="O29" s="11">
        <f>IF(B29="","",IFERROR(INDEX(Matrix!$C$27:$G$27,MATCH(B29,Matrix!$C$5:$G$5,0)),"Rolle nicht in der Matrix"))</f>
        <v/>
      </c>
      <c r="P29" s="11">
        <f>IF(A29="","",IF(AND(L29&lt;&gt;"",M29=""),"AUSTRITT: Rechte sofort entziehen",IF(AND(L29&lt;&gt;"",N29="",D29&lt;&gt;"beA-Karte Basis (eigenes Postfach)"),"AUSTRITT: Karte zurücknehmen oder Zertifikat löschen, PIN neu",IF(L29&lt;&gt;"","ausgeschieden, erledigt",IF(B29="","Kanzlei-Rolle wählen",IF(ISNA(MATCH(B29,Matrix!$C$5:$G$5,0)),"Kanzlei-Rolle nicht in der Matrix",IF(AND(C29="Vertretung",D29&lt;&gt;"beA-Karte Basis (eigenes Postfach)"),"Rolle Vertretung nur mit eigenem Postfach",IF(AND(IFERROR(INDEX(Matrix!$C$29:$G$29,MATCH(B29,Matrix!$C$5:$G$5,0))="ja",FALSE()),D29="Softwarezertifikat"),"Recht 19 geht nur mit Hardware-Token (Karte)",IF(AND(K29="",D29&lt;&gt;"beA-Karte Basis (eigenes Postfach)"),"Verschwiegenheitsverpflichtung fehlt (§ 43a Abs. 2 BRAO)",IF(G29="","Rechte noch nicht vergeben",IF(AND(IFERROR(INDEX(Matrix!$C$28:$G$28,MATCH(B29,Matrix!$C$5:$G$5,0))="ja",FALSE()),I29=""),"Token freischalten (Hardware-Token Inhaber oder Recht 19)",IF(AND(J29&lt;&gt;"",J29&lt;$B$3),"Befristung abgelaufen: Rechte prüfen",IF(AND(J29&lt;&gt;"",J29-$B$3&lt;=14),"Befristung endet in 14 Tagen oder früher",IF(IFERROR(INDEX(Matrix!$C$30:$G$30,MATCH(B29,Matrix!$C$5:$G$5,0)),"in Ordnung")&lt;&gt;"in Ordnung","Matrix prüfen: "&amp;IFERROR(INDEX(Matrix!$C$30:$G$30,MATCH(B29,Matrix!$C$5:$G$5,0)),"in Ordnung"),"in Ordnung"))))))))))))))</f>
        <v/>
      </c>
    </row>
    <row r="30">
      <c r="A30" s="13" t="n"/>
      <c r="B30" s="13" t="n"/>
      <c r="C30" s="13" t="n"/>
      <c r="D30" s="13" t="n"/>
      <c r="E30" s="12" t="n"/>
      <c r="F30" s="12" t="n"/>
      <c r="G30" s="12" t="n"/>
      <c r="H30" s="12" t="n"/>
      <c r="I30" s="12" t="n"/>
      <c r="J30" s="12" t="n"/>
      <c r="K30" s="12" t="n"/>
      <c r="L30" s="12" t="n"/>
      <c r="M30" s="12" t="n"/>
      <c r="N30" s="12" t="n"/>
      <c r="O30" s="11">
        <f>IF(B30="","",IFERROR(INDEX(Matrix!$C$27:$G$27,MATCH(B30,Matrix!$C$5:$G$5,0)),"Rolle nicht in der Matrix"))</f>
        <v/>
      </c>
      <c r="P30" s="11">
        <f>IF(A30="","",IF(AND(L30&lt;&gt;"",M30=""),"AUSTRITT: Rechte sofort entziehen",IF(AND(L30&lt;&gt;"",N30="",D30&lt;&gt;"beA-Karte Basis (eigenes Postfach)"),"AUSTRITT: Karte zurücknehmen oder Zertifikat löschen, PIN neu",IF(L30&lt;&gt;"","ausgeschieden, erledigt",IF(B30="","Kanzlei-Rolle wählen",IF(ISNA(MATCH(B30,Matrix!$C$5:$G$5,0)),"Kanzlei-Rolle nicht in der Matrix",IF(AND(C30="Vertretung",D30&lt;&gt;"beA-Karte Basis (eigenes Postfach)"),"Rolle Vertretung nur mit eigenem Postfach",IF(AND(IFERROR(INDEX(Matrix!$C$29:$G$29,MATCH(B30,Matrix!$C$5:$G$5,0))="ja",FALSE()),D30="Softwarezertifikat"),"Recht 19 geht nur mit Hardware-Token (Karte)",IF(AND(K30="",D30&lt;&gt;"beA-Karte Basis (eigenes Postfach)"),"Verschwiegenheitsverpflichtung fehlt (§ 43a Abs. 2 BRAO)",IF(G30="","Rechte noch nicht vergeben",IF(AND(IFERROR(INDEX(Matrix!$C$28:$G$28,MATCH(B30,Matrix!$C$5:$G$5,0))="ja",FALSE()),I30=""),"Token freischalten (Hardware-Token Inhaber oder Recht 19)",IF(AND(J30&lt;&gt;"",J30&lt;$B$3),"Befristung abgelaufen: Rechte prüfen",IF(AND(J30&lt;&gt;"",J30-$B$3&lt;=14),"Befristung endet in 14 Tagen oder früher",IF(IFERROR(INDEX(Matrix!$C$30:$G$30,MATCH(B30,Matrix!$C$5:$G$5,0)),"in Ordnung")&lt;&gt;"in Ordnung","Matrix prüfen: "&amp;IFERROR(INDEX(Matrix!$C$30:$G$30,MATCH(B30,Matrix!$C$5:$G$5,0)),"in Ordnung"),"in Ordnung"))))))))))))))</f>
        <v/>
      </c>
    </row>
    <row r="31">
      <c r="A31" s="13" t="n"/>
      <c r="B31" s="13" t="n"/>
      <c r="C31" s="13" t="n"/>
      <c r="D31" s="13" t="n"/>
      <c r="E31" s="12" t="n"/>
      <c r="F31" s="12" t="n"/>
      <c r="G31" s="12" t="n"/>
      <c r="H31" s="12" t="n"/>
      <c r="I31" s="12" t="n"/>
      <c r="J31" s="12" t="n"/>
      <c r="K31" s="12" t="n"/>
      <c r="L31" s="12" t="n"/>
      <c r="M31" s="12" t="n"/>
      <c r="N31" s="12" t="n"/>
      <c r="O31" s="11">
        <f>IF(B31="","",IFERROR(INDEX(Matrix!$C$27:$G$27,MATCH(B31,Matrix!$C$5:$G$5,0)),"Rolle nicht in der Matrix"))</f>
        <v/>
      </c>
      <c r="P31" s="11">
        <f>IF(A31="","",IF(AND(L31&lt;&gt;"",M31=""),"AUSTRITT: Rechte sofort entziehen",IF(AND(L31&lt;&gt;"",N31="",D31&lt;&gt;"beA-Karte Basis (eigenes Postfach)"),"AUSTRITT: Karte zurücknehmen oder Zertifikat löschen, PIN neu",IF(L31&lt;&gt;"","ausgeschieden, erledigt",IF(B31="","Kanzlei-Rolle wählen",IF(ISNA(MATCH(B31,Matrix!$C$5:$G$5,0)),"Kanzlei-Rolle nicht in der Matrix",IF(AND(C31="Vertretung",D31&lt;&gt;"beA-Karte Basis (eigenes Postfach)"),"Rolle Vertretung nur mit eigenem Postfach",IF(AND(IFERROR(INDEX(Matrix!$C$29:$G$29,MATCH(B31,Matrix!$C$5:$G$5,0))="ja",FALSE()),D31="Softwarezertifikat"),"Recht 19 geht nur mit Hardware-Token (Karte)",IF(AND(K31="",D31&lt;&gt;"beA-Karte Basis (eigenes Postfach)"),"Verschwiegenheitsverpflichtung fehlt (§ 43a Abs. 2 BRAO)",IF(G31="","Rechte noch nicht vergeben",IF(AND(IFERROR(INDEX(Matrix!$C$28:$G$28,MATCH(B31,Matrix!$C$5:$G$5,0))="ja",FALSE()),I31=""),"Token freischalten (Hardware-Token Inhaber oder Recht 19)",IF(AND(J31&lt;&gt;"",J31&lt;$B$3),"Befristung abgelaufen: Rechte prüfen",IF(AND(J31&lt;&gt;"",J31-$B$3&lt;=14),"Befristung endet in 14 Tagen oder früher",IF(IFERROR(INDEX(Matrix!$C$30:$G$30,MATCH(B31,Matrix!$C$5:$G$5,0)),"in Ordnung")&lt;&gt;"in Ordnung","Matrix prüfen: "&amp;IFERROR(INDEX(Matrix!$C$30:$G$30,MATCH(B31,Matrix!$C$5:$G$5,0)),"in Ordnung"),"in Ordnung"))))))))))))))</f>
        <v/>
      </c>
    </row>
    <row r="32">
      <c r="A32" s="13" t="n"/>
      <c r="B32" s="13" t="n"/>
      <c r="C32" s="13" t="n"/>
      <c r="D32" s="13" t="n"/>
      <c r="E32" s="12" t="n"/>
      <c r="F32" s="12" t="n"/>
      <c r="G32" s="12" t="n"/>
      <c r="H32" s="12" t="n"/>
      <c r="I32" s="12" t="n"/>
      <c r="J32" s="12" t="n"/>
      <c r="K32" s="12" t="n"/>
      <c r="L32" s="12" t="n"/>
      <c r="M32" s="12" t="n"/>
      <c r="N32" s="12" t="n"/>
      <c r="O32" s="11">
        <f>IF(B32="","",IFERROR(INDEX(Matrix!$C$27:$G$27,MATCH(B32,Matrix!$C$5:$G$5,0)),"Rolle nicht in der Matrix"))</f>
        <v/>
      </c>
      <c r="P32" s="11">
        <f>IF(A32="","",IF(AND(L32&lt;&gt;"",M32=""),"AUSTRITT: Rechte sofort entziehen",IF(AND(L32&lt;&gt;"",N32="",D32&lt;&gt;"beA-Karte Basis (eigenes Postfach)"),"AUSTRITT: Karte zurücknehmen oder Zertifikat löschen, PIN neu",IF(L32&lt;&gt;"","ausgeschieden, erledigt",IF(B32="","Kanzlei-Rolle wählen",IF(ISNA(MATCH(B32,Matrix!$C$5:$G$5,0)),"Kanzlei-Rolle nicht in der Matrix",IF(AND(C32="Vertretung",D32&lt;&gt;"beA-Karte Basis (eigenes Postfach)"),"Rolle Vertretung nur mit eigenem Postfach",IF(AND(IFERROR(INDEX(Matrix!$C$29:$G$29,MATCH(B32,Matrix!$C$5:$G$5,0))="ja",FALSE()),D32="Softwarezertifikat"),"Recht 19 geht nur mit Hardware-Token (Karte)",IF(AND(K32="",D32&lt;&gt;"beA-Karte Basis (eigenes Postfach)"),"Verschwiegenheitsverpflichtung fehlt (§ 43a Abs. 2 BRAO)",IF(G32="","Rechte noch nicht vergeben",IF(AND(IFERROR(INDEX(Matrix!$C$28:$G$28,MATCH(B32,Matrix!$C$5:$G$5,0))="ja",FALSE()),I32=""),"Token freischalten (Hardware-Token Inhaber oder Recht 19)",IF(AND(J32&lt;&gt;"",J32&lt;$B$3),"Befristung abgelaufen: Rechte prüfen",IF(AND(J32&lt;&gt;"",J32-$B$3&lt;=14),"Befristung endet in 14 Tagen oder früher",IF(IFERROR(INDEX(Matrix!$C$30:$G$30,MATCH(B32,Matrix!$C$5:$G$5,0)),"in Ordnung")&lt;&gt;"in Ordnung","Matrix prüfen: "&amp;IFERROR(INDEX(Matrix!$C$30:$G$30,MATCH(B32,Matrix!$C$5:$G$5,0)),"in Ordnung"),"in Ordnung"))))))))))))))</f>
        <v/>
      </c>
    </row>
    <row r="33">
      <c r="A33" s="13" t="n"/>
      <c r="B33" s="13" t="n"/>
      <c r="C33" s="13" t="n"/>
      <c r="D33" s="13" t="n"/>
      <c r="E33" s="12" t="n"/>
      <c r="F33" s="12" t="n"/>
      <c r="G33" s="12" t="n"/>
      <c r="H33" s="12" t="n"/>
      <c r="I33" s="12" t="n"/>
      <c r="J33" s="12" t="n"/>
      <c r="K33" s="12" t="n"/>
      <c r="L33" s="12" t="n"/>
      <c r="M33" s="12" t="n"/>
      <c r="N33" s="12" t="n"/>
      <c r="O33" s="11">
        <f>IF(B33="","",IFERROR(INDEX(Matrix!$C$27:$G$27,MATCH(B33,Matrix!$C$5:$G$5,0)),"Rolle nicht in der Matrix"))</f>
        <v/>
      </c>
      <c r="P33" s="11">
        <f>IF(A33="","",IF(AND(L33&lt;&gt;"",M33=""),"AUSTRITT: Rechte sofort entziehen",IF(AND(L33&lt;&gt;"",N33="",D33&lt;&gt;"beA-Karte Basis (eigenes Postfach)"),"AUSTRITT: Karte zurücknehmen oder Zertifikat löschen, PIN neu",IF(L33&lt;&gt;"","ausgeschieden, erledigt",IF(B33="","Kanzlei-Rolle wählen",IF(ISNA(MATCH(B33,Matrix!$C$5:$G$5,0)),"Kanzlei-Rolle nicht in der Matrix",IF(AND(C33="Vertretung",D33&lt;&gt;"beA-Karte Basis (eigenes Postfach)"),"Rolle Vertretung nur mit eigenem Postfach",IF(AND(IFERROR(INDEX(Matrix!$C$29:$G$29,MATCH(B33,Matrix!$C$5:$G$5,0))="ja",FALSE()),D33="Softwarezertifikat"),"Recht 19 geht nur mit Hardware-Token (Karte)",IF(AND(K33="",D33&lt;&gt;"beA-Karte Basis (eigenes Postfach)"),"Verschwiegenheitsverpflichtung fehlt (§ 43a Abs. 2 BRAO)",IF(G33="","Rechte noch nicht vergeben",IF(AND(IFERROR(INDEX(Matrix!$C$28:$G$28,MATCH(B33,Matrix!$C$5:$G$5,0))="ja",FALSE()),I33=""),"Token freischalten (Hardware-Token Inhaber oder Recht 19)",IF(AND(J33&lt;&gt;"",J33&lt;$B$3),"Befristung abgelaufen: Rechte prüfen",IF(AND(J33&lt;&gt;"",J33-$B$3&lt;=14),"Befristung endet in 14 Tagen oder früher",IF(IFERROR(INDEX(Matrix!$C$30:$G$30,MATCH(B33,Matrix!$C$5:$G$5,0)),"in Ordnung")&lt;&gt;"in Ordnung","Matrix prüfen: "&amp;IFERROR(INDEX(Matrix!$C$30:$G$30,MATCH(B33,Matrix!$C$5:$G$5,0)),"in Ordnung"),"in Ordnung"))))))))))))))</f>
        <v/>
      </c>
    </row>
    <row r="34">
      <c r="A34" s="13" t="n"/>
      <c r="B34" s="13" t="n"/>
      <c r="C34" s="13" t="n"/>
      <c r="D34" s="13" t="n"/>
      <c r="E34" s="12" t="n"/>
      <c r="F34" s="12" t="n"/>
      <c r="G34" s="12" t="n"/>
      <c r="H34" s="12" t="n"/>
      <c r="I34" s="12" t="n"/>
      <c r="J34" s="12" t="n"/>
      <c r="K34" s="12" t="n"/>
      <c r="L34" s="12" t="n"/>
      <c r="M34" s="12" t="n"/>
      <c r="N34" s="12" t="n"/>
      <c r="O34" s="11">
        <f>IF(B34="","",IFERROR(INDEX(Matrix!$C$27:$G$27,MATCH(B34,Matrix!$C$5:$G$5,0)),"Rolle nicht in der Matrix"))</f>
        <v/>
      </c>
      <c r="P34" s="11">
        <f>IF(A34="","",IF(AND(L34&lt;&gt;"",M34=""),"AUSTRITT: Rechte sofort entziehen",IF(AND(L34&lt;&gt;"",N34="",D34&lt;&gt;"beA-Karte Basis (eigenes Postfach)"),"AUSTRITT: Karte zurücknehmen oder Zertifikat löschen, PIN neu",IF(L34&lt;&gt;"","ausgeschieden, erledigt",IF(B34="","Kanzlei-Rolle wählen",IF(ISNA(MATCH(B34,Matrix!$C$5:$G$5,0)),"Kanzlei-Rolle nicht in der Matrix",IF(AND(C34="Vertretung",D34&lt;&gt;"beA-Karte Basis (eigenes Postfach)"),"Rolle Vertretung nur mit eigenem Postfach",IF(AND(IFERROR(INDEX(Matrix!$C$29:$G$29,MATCH(B34,Matrix!$C$5:$G$5,0))="ja",FALSE()),D34="Softwarezertifikat"),"Recht 19 geht nur mit Hardware-Token (Karte)",IF(AND(K34="",D34&lt;&gt;"beA-Karte Basis (eigenes Postfach)"),"Verschwiegenheitsverpflichtung fehlt (§ 43a Abs. 2 BRAO)",IF(G34="","Rechte noch nicht vergeben",IF(AND(IFERROR(INDEX(Matrix!$C$28:$G$28,MATCH(B34,Matrix!$C$5:$G$5,0))="ja",FALSE()),I34=""),"Token freischalten (Hardware-Token Inhaber oder Recht 19)",IF(AND(J34&lt;&gt;"",J34&lt;$B$3),"Befristung abgelaufen: Rechte prüfen",IF(AND(J34&lt;&gt;"",J34-$B$3&lt;=14),"Befristung endet in 14 Tagen oder früher",IF(IFERROR(INDEX(Matrix!$C$30:$G$30,MATCH(B34,Matrix!$C$5:$G$5,0)),"in Ordnung")&lt;&gt;"in Ordnung","Matrix prüfen: "&amp;IFERROR(INDEX(Matrix!$C$30:$G$30,MATCH(B34,Matrix!$C$5:$G$5,0)),"in Ordnung"),"in Ordnung"))))))))))))))</f>
        <v/>
      </c>
    </row>
    <row r="35">
      <c r="A35" s="13" t="n"/>
      <c r="B35" s="13" t="n"/>
      <c r="C35" s="13" t="n"/>
      <c r="D35" s="13" t="n"/>
      <c r="E35" s="12" t="n"/>
      <c r="F35" s="12" t="n"/>
      <c r="G35" s="12" t="n"/>
      <c r="H35" s="12" t="n"/>
      <c r="I35" s="12" t="n"/>
      <c r="J35" s="12" t="n"/>
      <c r="K35" s="12" t="n"/>
      <c r="L35" s="12" t="n"/>
      <c r="M35" s="12" t="n"/>
      <c r="N35" s="12" t="n"/>
      <c r="O35" s="11">
        <f>IF(B35="","",IFERROR(INDEX(Matrix!$C$27:$G$27,MATCH(B35,Matrix!$C$5:$G$5,0)),"Rolle nicht in der Matrix"))</f>
        <v/>
      </c>
      <c r="P35" s="11">
        <f>IF(A35="","",IF(AND(L35&lt;&gt;"",M35=""),"AUSTRITT: Rechte sofort entziehen",IF(AND(L35&lt;&gt;"",N35="",D35&lt;&gt;"beA-Karte Basis (eigenes Postfach)"),"AUSTRITT: Karte zurücknehmen oder Zertifikat löschen, PIN neu",IF(L35&lt;&gt;"","ausgeschieden, erledigt",IF(B35="","Kanzlei-Rolle wählen",IF(ISNA(MATCH(B35,Matrix!$C$5:$G$5,0)),"Kanzlei-Rolle nicht in der Matrix",IF(AND(C35="Vertretung",D35&lt;&gt;"beA-Karte Basis (eigenes Postfach)"),"Rolle Vertretung nur mit eigenem Postfach",IF(AND(IFERROR(INDEX(Matrix!$C$29:$G$29,MATCH(B35,Matrix!$C$5:$G$5,0))="ja",FALSE()),D35="Softwarezertifikat"),"Recht 19 geht nur mit Hardware-Token (Karte)",IF(AND(K35="",D35&lt;&gt;"beA-Karte Basis (eigenes Postfach)"),"Verschwiegenheitsverpflichtung fehlt (§ 43a Abs. 2 BRAO)",IF(G35="","Rechte noch nicht vergeben",IF(AND(IFERROR(INDEX(Matrix!$C$28:$G$28,MATCH(B35,Matrix!$C$5:$G$5,0))="ja",FALSE()),I35=""),"Token freischalten (Hardware-Token Inhaber oder Recht 19)",IF(AND(J35&lt;&gt;"",J35&lt;$B$3),"Befristung abgelaufen: Rechte prüfen",IF(AND(J35&lt;&gt;"",J35-$B$3&lt;=14),"Befristung endet in 14 Tagen oder früher",IF(IFERROR(INDEX(Matrix!$C$30:$G$30,MATCH(B35,Matrix!$C$5:$G$5,0)),"in Ordnung")&lt;&gt;"in Ordnung","Matrix prüfen: "&amp;IFERROR(INDEX(Matrix!$C$30:$G$30,MATCH(B35,Matrix!$C$5:$G$5,0)),"in Ordnung"),"in Ordnung"))))))))))))))</f>
        <v/>
      </c>
    </row>
    <row r="36">
      <c r="A36" s="13" t="n"/>
      <c r="B36" s="13" t="n"/>
      <c r="C36" s="13" t="n"/>
      <c r="D36" s="13" t="n"/>
      <c r="E36" s="12" t="n"/>
      <c r="F36" s="12" t="n"/>
      <c r="G36" s="12" t="n"/>
      <c r="H36" s="12" t="n"/>
      <c r="I36" s="12" t="n"/>
      <c r="J36" s="12" t="n"/>
      <c r="K36" s="12" t="n"/>
      <c r="L36" s="12" t="n"/>
      <c r="M36" s="12" t="n"/>
      <c r="N36" s="12" t="n"/>
      <c r="O36" s="11">
        <f>IF(B36="","",IFERROR(INDEX(Matrix!$C$27:$G$27,MATCH(B36,Matrix!$C$5:$G$5,0)),"Rolle nicht in der Matrix"))</f>
        <v/>
      </c>
      <c r="P36" s="11">
        <f>IF(A36="","",IF(AND(L36&lt;&gt;"",M36=""),"AUSTRITT: Rechte sofort entziehen",IF(AND(L36&lt;&gt;"",N36="",D36&lt;&gt;"beA-Karte Basis (eigenes Postfach)"),"AUSTRITT: Karte zurücknehmen oder Zertifikat löschen, PIN neu",IF(L36&lt;&gt;"","ausgeschieden, erledigt",IF(B36="","Kanzlei-Rolle wählen",IF(ISNA(MATCH(B36,Matrix!$C$5:$G$5,0)),"Kanzlei-Rolle nicht in der Matrix",IF(AND(C36="Vertretung",D36&lt;&gt;"beA-Karte Basis (eigenes Postfach)"),"Rolle Vertretung nur mit eigenem Postfach",IF(AND(IFERROR(INDEX(Matrix!$C$29:$G$29,MATCH(B36,Matrix!$C$5:$G$5,0))="ja",FALSE()),D36="Softwarezertifikat"),"Recht 19 geht nur mit Hardware-Token (Karte)",IF(AND(K36="",D36&lt;&gt;"beA-Karte Basis (eigenes Postfach)"),"Verschwiegenheitsverpflichtung fehlt (§ 43a Abs. 2 BRAO)",IF(G36="","Rechte noch nicht vergeben",IF(AND(IFERROR(INDEX(Matrix!$C$28:$G$28,MATCH(B36,Matrix!$C$5:$G$5,0))="ja",FALSE()),I36=""),"Token freischalten (Hardware-Token Inhaber oder Recht 19)",IF(AND(J36&lt;&gt;"",J36&lt;$B$3),"Befristung abgelaufen: Rechte prüfen",IF(AND(J36&lt;&gt;"",J36-$B$3&lt;=14),"Befristung endet in 14 Tagen oder früher",IF(IFERROR(INDEX(Matrix!$C$30:$G$30,MATCH(B36,Matrix!$C$5:$G$5,0)),"in Ordnung")&lt;&gt;"in Ordnung","Matrix prüfen: "&amp;IFERROR(INDEX(Matrix!$C$30:$G$30,MATCH(B36,Matrix!$C$5:$G$5,0)),"in Ordnung"),"in Ordnung"))))))))))))))</f>
        <v/>
      </c>
    </row>
    <row r="37">
      <c r="A37" s="13" t="n"/>
      <c r="B37" s="13" t="n"/>
      <c r="C37" s="13" t="n"/>
      <c r="D37" s="13" t="n"/>
      <c r="E37" s="12" t="n"/>
      <c r="F37" s="12" t="n"/>
      <c r="G37" s="12" t="n"/>
      <c r="H37" s="12" t="n"/>
      <c r="I37" s="12" t="n"/>
      <c r="J37" s="12" t="n"/>
      <c r="K37" s="12" t="n"/>
      <c r="L37" s="12" t="n"/>
      <c r="M37" s="12" t="n"/>
      <c r="N37" s="12" t="n"/>
      <c r="O37" s="11">
        <f>IF(B37="","",IFERROR(INDEX(Matrix!$C$27:$G$27,MATCH(B37,Matrix!$C$5:$G$5,0)),"Rolle nicht in der Matrix"))</f>
        <v/>
      </c>
      <c r="P37" s="11">
        <f>IF(A37="","",IF(AND(L37&lt;&gt;"",M37=""),"AUSTRITT: Rechte sofort entziehen",IF(AND(L37&lt;&gt;"",N37="",D37&lt;&gt;"beA-Karte Basis (eigenes Postfach)"),"AUSTRITT: Karte zurücknehmen oder Zertifikat löschen, PIN neu",IF(L37&lt;&gt;"","ausgeschieden, erledigt",IF(B37="","Kanzlei-Rolle wählen",IF(ISNA(MATCH(B37,Matrix!$C$5:$G$5,0)),"Kanzlei-Rolle nicht in der Matrix",IF(AND(C37="Vertretung",D37&lt;&gt;"beA-Karte Basis (eigenes Postfach)"),"Rolle Vertretung nur mit eigenem Postfach",IF(AND(IFERROR(INDEX(Matrix!$C$29:$G$29,MATCH(B37,Matrix!$C$5:$G$5,0))="ja",FALSE()),D37="Softwarezertifikat"),"Recht 19 geht nur mit Hardware-Token (Karte)",IF(AND(K37="",D37&lt;&gt;"beA-Karte Basis (eigenes Postfach)"),"Verschwiegenheitsverpflichtung fehlt (§ 43a Abs. 2 BRAO)",IF(G37="","Rechte noch nicht vergeben",IF(AND(IFERROR(INDEX(Matrix!$C$28:$G$28,MATCH(B37,Matrix!$C$5:$G$5,0))="ja",FALSE()),I37=""),"Token freischalten (Hardware-Token Inhaber oder Recht 19)",IF(AND(J37&lt;&gt;"",J37&lt;$B$3),"Befristung abgelaufen: Rechte prüfen",IF(AND(J37&lt;&gt;"",J37-$B$3&lt;=14),"Befristung endet in 14 Tagen oder früher",IF(IFERROR(INDEX(Matrix!$C$30:$G$30,MATCH(B37,Matrix!$C$5:$G$5,0)),"in Ordnung")&lt;&gt;"in Ordnung","Matrix prüfen: "&amp;IFERROR(INDEX(Matrix!$C$30:$G$30,MATCH(B37,Matrix!$C$5:$G$5,0)),"in Ordnung"),"in Ordnung"))))))))))))))</f>
        <v/>
      </c>
    </row>
    <row r="38">
      <c r="A38" s="13" t="n"/>
      <c r="B38" s="13" t="n"/>
      <c r="C38" s="13" t="n"/>
      <c r="D38" s="13" t="n"/>
      <c r="E38" s="12" t="n"/>
      <c r="F38" s="12" t="n"/>
      <c r="G38" s="12" t="n"/>
      <c r="H38" s="12" t="n"/>
      <c r="I38" s="12" t="n"/>
      <c r="J38" s="12" t="n"/>
      <c r="K38" s="12" t="n"/>
      <c r="L38" s="12" t="n"/>
      <c r="M38" s="12" t="n"/>
      <c r="N38" s="12" t="n"/>
      <c r="O38" s="11">
        <f>IF(B38="","",IFERROR(INDEX(Matrix!$C$27:$G$27,MATCH(B38,Matrix!$C$5:$G$5,0)),"Rolle nicht in der Matrix"))</f>
        <v/>
      </c>
      <c r="P38" s="11">
        <f>IF(A38="","",IF(AND(L38&lt;&gt;"",M38=""),"AUSTRITT: Rechte sofort entziehen",IF(AND(L38&lt;&gt;"",N38="",D38&lt;&gt;"beA-Karte Basis (eigenes Postfach)"),"AUSTRITT: Karte zurücknehmen oder Zertifikat löschen, PIN neu",IF(L38&lt;&gt;"","ausgeschieden, erledigt",IF(B38="","Kanzlei-Rolle wählen",IF(ISNA(MATCH(B38,Matrix!$C$5:$G$5,0)),"Kanzlei-Rolle nicht in der Matrix",IF(AND(C38="Vertretung",D38&lt;&gt;"beA-Karte Basis (eigenes Postfach)"),"Rolle Vertretung nur mit eigenem Postfach",IF(AND(IFERROR(INDEX(Matrix!$C$29:$G$29,MATCH(B38,Matrix!$C$5:$G$5,0))="ja",FALSE()),D38="Softwarezertifikat"),"Recht 19 geht nur mit Hardware-Token (Karte)",IF(AND(K38="",D38&lt;&gt;"beA-Karte Basis (eigenes Postfach)"),"Verschwiegenheitsverpflichtung fehlt (§ 43a Abs. 2 BRAO)",IF(G38="","Rechte noch nicht vergeben",IF(AND(IFERROR(INDEX(Matrix!$C$28:$G$28,MATCH(B38,Matrix!$C$5:$G$5,0))="ja",FALSE()),I38=""),"Token freischalten (Hardware-Token Inhaber oder Recht 19)",IF(AND(J38&lt;&gt;"",J38&lt;$B$3),"Befristung abgelaufen: Rechte prüfen",IF(AND(J38&lt;&gt;"",J38-$B$3&lt;=14),"Befristung endet in 14 Tagen oder früher",IF(IFERROR(INDEX(Matrix!$C$30:$G$30,MATCH(B38,Matrix!$C$5:$G$5,0)),"in Ordnung")&lt;&gt;"in Ordnung","Matrix prüfen: "&amp;IFERROR(INDEX(Matrix!$C$30:$G$30,MATCH(B38,Matrix!$C$5:$G$5,0)),"in Ordnung"),"in Ordnung"))))))))))))))</f>
        <v/>
      </c>
    </row>
    <row r="39">
      <c r="A39" s="13" t="n"/>
      <c r="B39" s="13" t="n"/>
      <c r="C39" s="13" t="n"/>
      <c r="D39" s="13" t="n"/>
      <c r="E39" s="12" t="n"/>
      <c r="F39" s="12" t="n"/>
      <c r="G39" s="12" t="n"/>
      <c r="H39" s="12" t="n"/>
      <c r="I39" s="12" t="n"/>
      <c r="J39" s="12" t="n"/>
      <c r="K39" s="12" t="n"/>
      <c r="L39" s="12" t="n"/>
      <c r="M39" s="12" t="n"/>
      <c r="N39" s="12" t="n"/>
      <c r="O39" s="11">
        <f>IF(B39="","",IFERROR(INDEX(Matrix!$C$27:$G$27,MATCH(B39,Matrix!$C$5:$G$5,0)),"Rolle nicht in der Matrix"))</f>
        <v/>
      </c>
      <c r="P39" s="11">
        <f>IF(A39="","",IF(AND(L39&lt;&gt;"",M39=""),"AUSTRITT: Rechte sofort entziehen",IF(AND(L39&lt;&gt;"",N39="",D39&lt;&gt;"beA-Karte Basis (eigenes Postfach)"),"AUSTRITT: Karte zurücknehmen oder Zertifikat löschen, PIN neu",IF(L39&lt;&gt;"","ausgeschieden, erledigt",IF(B39="","Kanzlei-Rolle wählen",IF(ISNA(MATCH(B39,Matrix!$C$5:$G$5,0)),"Kanzlei-Rolle nicht in der Matrix",IF(AND(C39="Vertretung",D39&lt;&gt;"beA-Karte Basis (eigenes Postfach)"),"Rolle Vertretung nur mit eigenem Postfach",IF(AND(IFERROR(INDEX(Matrix!$C$29:$G$29,MATCH(B39,Matrix!$C$5:$G$5,0))="ja",FALSE()),D39="Softwarezertifikat"),"Recht 19 geht nur mit Hardware-Token (Karte)",IF(AND(K39="",D39&lt;&gt;"beA-Karte Basis (eigenes Postfach)"),"Verschwiegenheitsverpflichtung fehlt (§ 43a Abs. 2 BRAO)",IF(G39="","Rechte noch nicht vergeben",IF(AND(IFERROR(INDEX(Matrix!$C$28:$G$28,MATCH(B39,Matrix!$C$5:$G$5,0))="ja",FALSE()),I39=""),"Token freischalten (Hardware-Token Inhaber oder Recht 19)",IF(AND(J39&lt;&gt;"",J39&lt;$B$3),"Befristung abgelaufen: Rechte prüfen",IF(AND(J39&lt;&gt;"",J39-$B$3&lt;=14),"Befristung endet in 14 Tagen oder früher",IF(IFERROR(INDEX(Matrix!$C$30:$G$30,MATCH(B39,Matrix!$C$5:$G$5,0)),"in Ordnung")&lt;&gt;"in Ordnung","Matrix prüfen: "&amp;IFERROR(INDEX(Matrix!$C$30:$G$30,MATCH(B39,Matrix!$C$5:$G$5,0)),"in Ordnung"),"in Ordnung"))))))))))))))</f>
        <v/>
      </c>
    </row>
    <row r="40">
      <c r="A40" s="13" t="n"/>
      <c r="B40" s="13" t="n"/>
      <c r="C40" s="13" t="n"/>
      <c r="D40" s="13" t="n"/>
      <c r="E40" s="12" t="n"/>
      <c r="F40" s="12" t="n"/>
      <c r="G40" s="12" t="n"/>
      <c r="H40" s="12" t="n"/>
      <c r="I40" s="12" t="n"/>
      <c r="J40" s="12" t="n"/>
      <c r="K40" s="12" t="n"/>
      <c r="L40" s="12" t="n"/>
      <c r="M40" s="12" t="n"/>
      <c r="N40" s="12" t="n"/>
      <c r="O40" s="11">
        <f>IF(B40="","",IFERROR(INDEX(Matrix!$C$27:$G$27,MATCH(B40,Matrix!$C$5:$G$5,0)),"Rolle nicht in der Matrix"))</f>
        <v/>
      </c>
      <c r="P40" s="11">
        <f>IF(A40="","",IF(AND(L40&lt;&gt;"",M40=""),"AUSTRITT: Rechte sofort entziehen",IF(AND(L40&lt;&gt;"",N40="",D40&lt;&gt;"beA-Karte Basis (eigenes Postfach)"),"AUSTRITT: Karte zurücknehmen oder Zertifikat löschen, PIN neu",IF(L40&lt;&gt;"","ausgeschieden, erledigt",IF(B40="","Kanzlei-Rolle wählen",IF(ISNA(MATCH(B40,Matrix!$C$5:$G$5,0)),"Kanzlei-Rolle nicht in der Matrix",IF(AND(C40="Vertretung",D40&lt;&gt;"beA-Karte Basis (eigenes Postfach)"),"Rolle Vertretung nur mit eigenem Postfach",IF(AND(IFERROR(INDEX(Matrix!$C$29:$G$29,MATCH(B40,Matrix!$C$5:$G$5,0))="ja",FALSE()),D40="Softwarezertifikat"),"Recht 19 geht nur mit Hardware-Token (Karte)",IF(AND(K40="",D40&lt;&gt;"beA-Karte Basis (eigenes Postfach)"),"Verschwiegenheitsverpflichtung fehlt (§ 43a Abs. 2 BRAO)",IF(G40="","Rechte noch nicht vergeben",IF(AND(IFERROR(INDEX(Matrix!$C$28:$G$28,MATCH(B40,Matrix!$C$5:$G$5,0))="ja",FALSE()),I40=""),"Token freischalten (Hardware-Token Inhaber oder Recht 19)",IF(AND(J40&lt;&gt;"",J40&lt;$B$3),"Befristung abgelaufen: Rechte prüfen",IF(AND(J40&lt;&gt;"",J40-$B$3&lt;=14),"Befristung endet in 14 Tagen oder früher",IF(IFERROR(INDEX(Matrix!$C$30:$G$30,MATCH(B40,Matrix!$C$5:$G$5,0)),"in Ordnung")&lt;&gt;"in Ordnung","Matrix prüfen: "&amp;IFERROR(INDEX(Matrix!$C$30:$G$30,MATCH(B40,Matrix!$C$5:$G$5,0)),"in Ordnung"),"in Ordnung"))))))))))))))</f>
        <v/>
      </c>
    </row>
    <row r="41">
      <c r="A41" s="13" t="n"/>
      <c r="B41" s="13" t="n"/>
      <c r="C41" s="13" t="n"/>
      <c r="D41" s="13" t="n"/>
      <c r="E41" s="12" t="n"/>
      <c r="F41" s="12" t="n"/>
      <c r="G41" s="12" t="n"/>
      <c r="H41" s="12" t="n"/>
      <c r="I41" s="12" t="n"/>
      <c r="J41" s="12" t="n"/>
      <c r="K41" s="12" t="n"/>
      <c r="L41" s="12" t="n"/>
      <c r="M41" s="12" t="n"/>
      <c r="N41" s="12" t="n"/>
      <c r="O41" s="11">
        <f>IF(B41="","",IFERROR(INDEX(Matrix!$C$27:$G$27,MATCH(B41,Matrix!$C$5:$G$5,0)),"Rolle nicht in der Matrix"))</f>
        <v/>
      </c>
      <c r="P41" s="11">
        <f>IF(A41="","",IF(AND(L41&lt;&gt;"",M41=""),"AUSTRITT: Rechte sofort entziehen",IF(AND(L41&lt;&gt;"",N41="",D41&lt;&gt;"beA-Karte Basis (eigenes Postfach)"),"AUSTRITT: Karte zurücknehmen oder Zertifikat löschen, PIN neu",IF(L41&lt;&gt;"","ausgeschieden, erledigt",IF(B41="","Kanzlei-Rolle wählen",IF(ISNA(MATCH(B41,Matrix!$C$5:$G$5,0)),"Kanzlei-Rolle nicht in der Matrix",IF(AND(C41="Vertretung",D41&lt;&gt;"beA-Karte Basis (eigenes Postfach)"),"Rolle Vertretung nur mit eigenem Postfach",IF(AND(IFERROR(INDEX(Matrix!$C$29:$G$29,MATCH(B41,Matrix!$C$5:$G$5,0))="ja",FALSE()),D41="Softwarezertifikat"),"Recht 19 geht nur mit Hardware-Token (Karte)",IF(AND(K41="",D41&lt;&gt;"beA-Karte Basis (eigenes Postfach)"),"Verschwiegenheitsverpflichtung fehlt (§ 43a Abs. 2 BRAO)",IF(G41="","Rechte noch nicht vergeben",IF(AND(IFERROR(INDEX(Matrix!$C$28:$G$28,MATCH(B41,Matrix!$C$5:$G$5,0))="ja",FALSE()),I41=""),"Token freischalten (Hardware-Token Inhaber oder Recht 19)",IF(AND(J41&lt;&gt;"",J41&lt;$B$3),"Befristung abgelaufen: Rechte prüfen",IF(AND(J41&lt;&gt;"",J41-$B$3&lt;=14),"Befristung endet in 14 Tagen oder früher",IF(IFERROR(INDEX(Matrix!$C$30:$G$30,MATCH(B41,Matrix!$C$5:$G$5,0)),"in Ordnung")&lt;&gt;"in Ordnung","Matrix prüfen: "&amp;IFERROR(INDEX(Matrix!$C$30:$G$30,MATCH(B41,Matrix!$C$5:$G$5,0)),"in Ordnung"),"in Ordnung"))))))))))))))</f>
        <v/>
      </c>
    </row>
    <row r="42">
      <c r="A42" s="13" t="n"/>
      <c r="B42" s="13" t="n"/>
      <c r="C42" s="13" t="n"/>
      <c r="D42" s="13" t="n"/>
      <c r="E42" s="12" t="n"/>
      <c r="F42" s="12" t="n"/>
      <c r="G42" s="12" t="n"/>
      <c r="H42" s="12" t="n"/>
      <c r="I42" s="12" t="n"/>
      <c r="J42" s="12" t="n"/>
      <c r="K42" s="12" t="n"/>
      <c r="L42" s="12" t="n"/>
      <c r="M42" s="12" t="n"/>
      <c r="N42" s="12" t="n"/>
      <c r="O42" s="11">
        <f>IF(B42="","",IFERROR(INDEX(Matrix!$C$27:$G$27,MATCH(B42,Matrix!$C$5:$G$5,0)),"Rolle nicht in der Matrix"))</f>
        <v/>
      </c>
      <c r="P42" s="11">
        <f>IF(A42="","",IF(AND(L42&lt;&gt;"",M42=""),"AUSTRITT: Rechte sofort entziehen",IF(AND(L42&lt;&gt;"",N42="",D42&lt;&gt;"beA-Karte Basis (eigenes Postfach)"),"AUSTRITT: Karte zurücknehmen oder Zertifikat löschen, PIN neu",IF(L42&lt;&gt;"","ausgeschieden, erledigt",IF(B42="","Kanzlei-Rolle wählen",IF(ISNA(MATCH(B42,Matrix!$C$5:$G$5,0)),"Kanzlei-Rolle nicht in der Matrix",IF(AND(C42="Vertretung",D42&lt;&gt;"beA-Karte Basis (eigenes Postfach)"),"Rolle Vertretung nur mit eigenem Postfach",IF(AND(IFERROR(INDEX(Matrix!$C$29:$G$29,MATCH(B42,Matrix!$C$5:$G$5,0))="ja",FALSE()),D42="Softwarezertifikat"),"Recht 19 geht nur mit Hardware-Token (Karte)",IF(AND(K42="",D42&lt;&gt;"beA-Karte Basis (eigenes Postfach)"),"Verschwiegenheitsverpflichtung fehlt (§ 43a Abs. 2 BRAO)",IF(G42="","Rechte noch nicht vergeben",IF(AND(IFERROR(INDEX(Matrix!$C$28:$G$28,MATCH(B42,Matrix!$C$5:$G$5,0))="ja",FALSE()),I42=""),"Token freischalten (Hardware-Token Inhaber oder Recht 19)",IF(AND(J42&lt;&gt;"",J42&lt;$B$3),"Befristung abgelaufen: Rechte prüfen",IF(AND(J42&lt;&gt;"",J42-$B$3&lt;=14),"Befristung endet in 14 Tagen oder früher",IF(IFERROR(INDEX(Matrix!$C$30:$G$30,MATCH(B42,Matrix!$C$5:$G$5,0)),"in Ordnung")&lt;&gt;"in Ordnung","Matrix prüfen: "&amp;IFERROR(INDEX(Matrix!$C$30:$G$30,MATCH(B42,Matrix!$C$5:$G$5,0)),"in Ordnung"),"in Ordnung"))))))))))))))</f>
        <v/>
      </c>
    </row>
    <row r="43">
      <c r="A43" s="13" t="n"/>
      <c r="B43" s="13" t="n"/>
      <c r="C43" s="13" t="n"/>
      <c r="D43" s="13" t="n"/>
      <c r="E43" s="12" t="n"/>
      <c r="F43" s="12" t="n"/>
      <c r="G43" s="12" t="n"/>
      <c r="H43" s="12" t="n"/>
      <c r="I43" s="12" t="n"/>
      <c r="J43" s="12" t="n"/>
      <c r="K43" s="12" t="n"/>
      <c r="L43" s="12" t="n"/>
      <c r="M43" s="12" t="n"/>
      <c r="N43" s="12" t="n"/>
      <c r="O43" s="11">
        <f>IF(B43="","",IFERROR(INDEX(Matrix!$C$27:$G$27,MATCH(B43,Matrix!$C$5:$G$5,0)),"Rolle nicht in der Matrix"))</f>
        <v/>
      </c>
      <c r="P43" s="11">
        <f>IF(A43="","",IF(AND(L43&lt;&gt;"",M43=""),"AUSTRITT: Rechte sofort entziehen",IF(AND(L43&lt;&gt;"",N43="",D43&lt;&gt;"beA-Karte Basis (eigenes Postfach)"),"AUSTRITT: Karte zurücknehmen oder Zertifikat löschen, PIN neu",IF(L43&lt;&gt;"","ausgeschieden, erledigt",IF(B43="","Kanzlei-Rolle wählen",IF(ISNA(MATCH(B43,Matrix!$C$5:$G$5,0)),"Kanzlei-Rolle nicht in der Matrix",IF(AND(C43="Vertretung",D43&lt;&gt;"beA-Karte Basis (eigenes Postfach)"),"Rolle Vertretung nur mit eigenem Postfach",IF(AND(IFERROR(INDEX(Matrix!$C$29:$G$29,MATCH(B43,Matrix!$C$5:$G$5,0))="ja",FALSE()),D43="Softwarezertifikat"),"Recht 19 geht nur mit Hardware-Token (Karte)",IF(AND(K43="",D43&lt;&gt;"beA-Karte Basis (eigenes Postfach)"),"Verschwiegenheitsverpflichtung fehlt (§ 43a Abs. 2 BRAO)",IF(G43="","Rechte noch nicht vergeben",IF(AND(IFERROR(INDEX(Matrix!$C$28:$G$28,MATCH(B43,Matrix!$C$5:$G$5,0))="ja",FALSE()),I43=""),"Token freischalten (Hardware-Token Inhaber oder Recht 19)",IF(AND(J43&lt;&gt;"",J43&lt;$B$3),"Befristung abgelaufen: Rechte prüfen",IF(AND(J43&lt;&gt;"",J43-$B$3&lt;=14),"Befristung endet in 14 Tagen oder früher",IF(IFERROR(INDEX(Matrix!$C$30:$G$30,MATCH(B43,Matrix!$C$5:$G$5,0)),"in Ordnung")&lt;&gt;"in Ordnung","Matrix prüfen: "&amp;IFERROR(INDEX(Matrix!$C$30:$G$30,MATCH(B43,Matrix!$C$5:$G$5,0)),"in Ordnung"),"in Ordnung"))))))))))))))</f>
        <v/>
      </c>
    </row>
    <row r="44">
      <c r="A44" s="13" t="n"/>
      <c r="B44" s="13" t="n"/>
      <c r="C44" s="13" t="n"/>
      <c r="D44" s="13" t="n"/>
      <c r="E44" s="12" t="n"/>
      <c r="F44" s="12" t="n"/>
      <c r="G44" s="12" t="n"/>
      <c r="H44" s="12" t="n"/>
      <c r="I44" s="12" t="n"/>
      <c r="J44" s="12" t="n"/>
      <c r="K44" s="12" t="n"/>
      <c r="L44" s="12" t="n"/>
      <c r="M44" s="12" t="n"/>
      <c r="N44" s="12" t="n"/>
      <c r="O44" s="11">
        <f>IF(B44="","",IFERROR(INDEX(Matrix!$C$27:$G$27,MATCH(B44,Matrix!$C$5:$G$5,0)),"Rolle nicht in der Matrix"))</f>
        <v/>
      </c>
      <c r="P44" s="11">
        <f>IF(A44="","",IF(AND(L44&lt;&gt;"",M44=""),"AUSTRITT: Rechte sofort entziehen",IF(AND(L44&lt;&gt;"",N44="",D44&lt;&gt;"beA-Karte Basis (eigenes Postfach)"),"AUSTRITT: Karte zurücknehmen oder Zertifikat löschen, PIN neu",IF(L44&lt;&gt;"","ausgeschieden, erledigt",IF(B44="","Kanzlei-Rolle wählen",IF(ISNA(MATCH(B44,Matrix!$C$5:$G$5,0)),"Kanzlei-Rolle nicht in der Matrix",IF(AND(C44="Vertretung",D44&lt;&gt;"beA-Karte Basis (eigenes Postfach)"),"Rolle Vertretung nur mit eigenem Postfach",IF(AND(IFERROR(INDEX(Matrix!$C$29:$G$29,MATCH(B44,Matrix!$C$5:$G$5,0))="ja",FALSE()),D44="Softwarezertifikat"),"Recht 19 geht nur mit Hardware-Token (Karte)",IF(AND(K44="",D44&lt;&gt;"beA-Karte Basis (eigenes Postfach)"),"Verschwiegenheitsverpflichtung fehlt (§ 43a Abs. 2 BRAO)",IF(G44="","Rechte noch nicht vergeben",IF(AND(IFERROR(INDEX(Matrix!$C$28:$G$28,MATCH(B44,Matrix!$C$5:$G$5,0))="ja",FALSE()),I44=""),"Token freischalten (Hardware-Token Inhaber oder Recht 19)",IF(AND(J44&lt;&gt;"",J44&lt;$B$3),"Befristung abgelaufen: Rechte prüfen",IF(AND(J44&lt;&gt;"",J44-$B$3&lt;=14),"Befristung endet in 14 Tagen oder früher",IF(IFERROR(INDEX(Matrix!$C$30:$G$30,MATCH(B44,Matrix!$C$5:$G$5,0)),"in Ordnung")&lt;&gt;"in Ordnung","Matrix prüfen: "&amp;IFERROR(INDEX(Matrix!$C$30:$G$30,MATCH(B44,Matrix!$C$5:$G$5,0)),"in Ordnung"),"in Ordnung"))))))))))))))</f>
        <v/>
      </c>
    </row>
    <row r="45">
      <c r="A45" s="13" t="n"/>
      <c r="B45" s="13" t="n"/>
      <c r="C45" s="13" t="n"/>
      <c r="D45" s="13" t="n"/>
      <c r="E45" s="12" t="n"/>
      <c r="F45" s="12" t="n"/>
      <c r="G45" s="12" t="n"/>
      <c r="H45" s="12" t="n"/>
      <c r="I45" s="12" t="n"/>
      <c r="J45" s="12" t="n"/>
      <c r="K45" s="12" t="n"/>
      <c r="L45" s="12" t="n"/>
      <c r="M45" s="12" t="n"/>
      <c r="N45" s="12" t="n"/>
      <c r="O45" s="11">
        <f>IF(B45="","",IFERROR(INDEX(Matrix!$C$27:$G$27,MATCH(B45,Matrix!$C$5:$G$5,0)),"Rolle nicht in der Matrix"))</f>
        <v/>
      </c>
      <c r="P45" s="11">
        <f>IF(A45="","",IF(AND(L45&lt;&gt;"",M45=""),"AUSTRITT: Rechte sofort entziehen",IF(AND(L45&lt;&gt;"",N45="",D45&lt;&gt;"beA-Karte Basis (eigenes Postfach)"),"AUSTRITT: Karte zurücknehmen oder Zertifikat löschen, PIN neu",IF(L45&lt;&gt;"","ausgeschieden, erledigt",IF(B45="","Kanzlei-Rolle wählen",IF(ISNA(MATCH(B45,Matrix!$C$5:$G$5,0)),"Kanzlei-Rolle nicht in der Matrix",IF(AND(C45="Vertretung",D45&lt;&gt;"beA-Karte Basis (eigenes Postfach)"),"Rolle Vertretung nur mit eigenem Postfach",IF(AND(IFERROR(INDEX(Matrix!$C$29:$G$29,MATCH(B45,Matrix!$C$5:$G$5,0))="ja",FALSE()),D45="Softwarezertifikat"),"Recht 19 geht nur mit Hardware-Token (Karte)",IF(AND(K45="",D45&lt;&gt;"beA-Karte Basis (eigenes Postfach)"),"Verschwiegenheitsverpflichtung fehlt (§ 43a Abs. 2 BRAO)",IF(G45="","Rechte noch nicht vergeben",IF(AND(IFERROR(INDEX(Matrix!$C$28:$G$28,MATCH(B45,Matrix!$C$5:$G$5,0))="ja",FALSE()),I45=""),"Token freischalten (Hardware-Token Inhaber oder Recht 19)",IF(AND(J45&lt;&gt;"",J45&lt;$B$3),"Befristung abgelaufen: Rechte prüfen",IF(AND(J45&lt;&gt;"",J45-$B$3&lt;=14),"Befristung endet in 14 Tagen oder früher",IF(IFERROR(INDEX(Matrix!$C$30:$G$30,MATCH(B45,Matrix!$C$5:$G$5,0)),"in Ordnung")&lt;&gt;"in Ordnung","Matrix prüfen: "&amp;IFERROR(INDEX(Matrix!$C$30:$G$30,MATCH(B45,Matrix!$C$5:$G$5,0)),"in Ordnung"),"in Ordnung"))))))))))))))</f>
        <v/>
      </c>
    </row>
    <row r="46">
      <c r="A46" s="13" t="n"/>
      <c r="B46" s="13" t="n"/>
      <c r="C46" s="13" t="n"/>
      <c r="D46" s="13" t="n"/>
      <c r="E46" s="12" t="n"/>
      <c r="F46" s="12" t="n"/>
      <c r="G46" s="12" t="n"/>
      <c r="H46" s="12" t="n"/>
      <c r="I46" s="12" t="n"/>
      <c r="J46" s="12" t="n"/>
      <c r="K46" s="12" t="n"/>
      <c r="L46" s="12" t="n"/>
      <c r="M46" s="12" t="n"/>
      <c r="N46" s="12" t="n"/>
      <c r="O46" s="11">
        <f>IF(B46="","",IFERROR(INDEX(Matrix!$C$27:$G$27,MATCH(B46,Matrix!$C$5:$G$5,0)),"Rolle nicht in der Matrix"))</f>
        <v/>
      </c>
      <c r="P46" s="11">
        <f>IF(A46="","",IF(AND(L46&lt;&gt;"",M46=""),"AUSTRITT: Rechte sofort entziehen",IF(AND(L46&lt;&gt;"",N46="",D46&lt;&gt;"beA-Karte Basis (eigenes Postfach)"),"AUSTRITT: Karte zurücknehmen oder Zertifikat löschen, PIN neu",IF(L46&lt;&gt;"","ausgeschieden, erledigt",IF(B46="","Kanzlei-Rolle wählen",IF(ISNA(MATCH(B46,Matrix!$C$5:$G$5,0)),"Kanzlei-Rolle nicht in der Matrix",IF(AND(C46="Vertretung",D46&lt;&gt;"beA-Karte Basis (eigenes Postfach)"),"Rolle Vertretung nur mit eigenem Postfach",IF(AND(IFERROR(INDEX(Matrix!$C$29:$G$29,MATCH(B46,Matrix!$C$5:$G$5,0))="ja",FALSE()),D46="Softwarezertifikat"),"Recht 19 geht nur mit Hardware-Token (Karte)",IF(AND(K46="",D46&lt;&gt;"beA-Karte Basis (eigenes Postfach)"),"Verschwiegenheitsverpflichtung fehlt (§ 43a Abs. 2 BRAO)",IF(G46="","Rechte noch nicht vergeben",IF(AND(IFERROR(INDEX(Matrix!$C$28:$G$28,MATCH(B46,Matrix!$C$5:$G$5,0))="ja",FALSE()),I46=""),"Token freischalten (Hardware-Token Inhaber oder Recht 19)",IF(AND(J46&lt;&gt;"",J46&lt;$B$3),"Befristung abgelaufen: Rechte prüfen",IF(AND(J46&lt;&gt;"",J46-$B$3&lt;=14),"Befristung endet in 14 Tagen oder früher",IF(IFERROR(INDEX(Matrix!$C$30:$G$30,MATCH(B46,Matrix!$C$5:$G$5,0)),"in Ordnung")&lt;&gt;"in Ordnung","Matrix prüfen: "&amp;IFERROR(INDEX(Matrix!$C$30:$G$30,MATCH(B46,Matrix!$C$5:$G$5,0)),"in Ordnung"),"in Ordnung"))))))))))))))</f>
        <v/>
      </c>
    </row>
  </sheetData>
  <sheetProtection selectLockedCells="0" selectUnlockedCells="0" sheet="1" objects="0" insertRows="1" insertHyperlinks="1" autoFilter="0" scenarios="0" formatColumns="0" deleteColumns="1" insertColumns="1" pivotTables="1" deleteRows="1" formatCells="1" formatRows="0" sort="0"/>
  <conditionalFormatting sqref="P7:P46">
    <cfRule type="expression" priority="1" dxfId="2">
      <formula>AND(P7&lt;&gt;"",P7&lt;&gt;"in Ordnung",P7&lt;&gt;"ausgeschieden, erledigt")</formula>
    </cfRule>
    <cfRule type="expression" priority="2" dxfId="0">
      <formula>OR(P7="in Ordnung",P7="ausgeschieden, erledigt")</formula>
    </cfRule>
  </conditionalFormatting>
  <dataValidations count="3">
    <dataValidation sqref="B7:B46" showDropDown="0" showInputMessage="0" showErrorMessage="0" allowBlank="1" type="list">
      <formula1>=Matrix!$C$5:$G$5</formula1>
    </dataValidation>
    <dataValidation sqref="C7:C46" showDropDown="0" showInputMessage="0" showErrorMessage="0" allowBlank="1" type="list">
      <formula1>"Mitarbeiter,Vertretung,Zustellungsbevollmächtigter"</formula1>
    </dataValidation>
    <dataValidation sqref="D7:D46" showDropDown="0" showInputMessage="0" showErrorMessage="0" allowBlank="1" type="list">
      <formula1>"beA-Karte Mitarbeiter,Softwarezertifikat,beA-Karte Basis (eigenes Postfach)"</formula1>
    </dataValidation>
  </dataValidations>
  <pageMargins left="0.4" right="0.4" top="0.5" bottom="0.6" header="0.5" footer="0.5"/>
  <pageSetup orientation="landscape" paperSize="9" fitToHeight="0" fitToWidth="1"/>
  <headerFooter>
    <oddHeader>&amp;L&amp;7 Muster für Rechtsanwältinnen und Rechtsanwälte, Prüfung im Einzelfall bleibt beim Anwender</oddHeader>
    <oddFooter>&amp;L&amp;7 Wer sieht bei Ihnen welche beA-Nachricht zuerst?&amp;R&amp;7 verheyden-tech.de · Stand 09/2026 · 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9"/>
  <sheetViews>
    <sheetView workbookViewId="0">
      <selection activeCell="A1" sqref="A1"/>
    </sheetView>
  </sheetViews>
  <sheetFormatPr baseColWidth="8" defaultRowHeight="15"/>
  <cols>
    <col width="6" customWidth="1" min="1" max="1"/>
    <col width="38" customWidth="1" min="2" max="2"/>
    <col width="20" customWidth="1" min="3" max="3"/>
    <col width="14" customWidth="1" min="4" max="4"/>
    <col width="70" customWidth="1" min="5" max="5"/>
  </cols>
  <sheetData>
    <row r="1">
      <c r="A1" s="1" t="inlineStr">
        <is>
          <t>Liste der Rechte im beA (Nachschlagen)</t>
        </is>
      </c>
    </row>
    <row r="2">
      <c r="A2" s="2" t="inlineStr">
        <is>
          <t>Quelle: https://handbuch.bea-brak.de/einstellungen-in-ihrem-bea/postfachverwaltung/benutzerverwaltung-berechtigungskonzept/liste-der-rechte (beA-Anwenderhandbuch v4.6.1, beA-Version 4.6.3 (Update 17.09.2026), abgerufen 23.09.2026)</t>
        </is>
      </c>
    </row>
    <row r="4">
      <c r="A4" s="14" t="inlineStr">
        <is>
          <t>Nr.</t>
        </is>
      </c>
      <c r="B4" s="14" t="inlineStr">
        <is>
          <t>Recht</t>
        </is>
      </c>
      <c r="C4" s="14" t="inlineStr">
        <is>
          <t>Gruppe</t>
        </is>
      </c>
      <c r="D4" s="14" t="inlineStr">
        <is>
          <t>Token-Freischaltung</t>
        </is>
      </c>
      <c r="E4" s="14" t="inlineStr">
        <is>
          <t>Hinweis</t>
        </is>
      </c>
    </row>
    <row r="5">
      <c r="A5" s="8" t="inlineStr">
        <is>
          <t>01</t>
        </is>
      </c>
      <c r="B5" s="8" t="inlineStr">
        <is>
          <t>Nachrichtenübersicht öffnen</t>
        </is>
      </c>
      <c r="C5" s="8" t="inlineStr">
        <is>
          <t>Übersicht</t>
        </is>
      </c>
      <c r="D5" s="8" t="inlineStr">
        <is>
          <t>nein</t>
        </is>
      </c>
      <c r="E5" s="8" t="inlineStr">
        <is>
          <t>Liste sichtbar, Betreff erst mit 06 oder 11</t>
        </is>
      </c>
    </row>
    <row r="6">
      <c r="A6" s="8" t="inlineStr">
        <is>
          <t>03</t>
        </is>
      </c>
      <c r="B6" s="8" t="inlineStr">
        <is>
          <t>Nachricht erstellen</t>
        </is>
      </c>
      <c r="C6" s="8" t="inlineStr">
        <is>
          <t>Erstellen/Versenden</t>
        </is>
      </c>
      <c r="D6" s="8" t="inlineStr">
        <is>
          <t>ja</t>
        </is>
      </c>
      <c r="E6" s="8" t="inlineStr">
        <is>
          <t>nur Entwurf, kein Versand; nötig für eEB-Entwurf</t>
        </is>
      </c>
    </row>
    <row r="7">
      <c r="A7" s="8" t="inlineStr">
        <is>
          <t>05</t>
        </is>
      </c>
      <c r="B7" s="8" t="inlineStr">
        <is>
          <t>Nachricht versenden</t>
        </is>
      </c>
      <c r="C7" s="8" t="inlineStr">
        <is>
          <t>Erstellen/Versenden</t>
        </is>
      </c>
      <c r="D7" s="8" t="inlineStr">
        <is>
          <t>nein</t>
        </is>
      </c>
      <c r="E7" s="8" t="inlineStr">
        <is>
          <t>enthält 03; kein eEB-Versand</t>
        </is>
      </c>
    </row>
    <row r="8">
      <c r="A8" s="8" t="inlineStr">
        <is>
          <t>06</t>
        </is>
      </c>
      <c r="B8" s="8" t="inlineStr">
        <is>
          <t>Nachricht öffnen</t>
        </is>
      </c>
      <c r="C8" s="8" t="inlineStr">
        <is>
          <t>Erstellen/Versenden</t>
        </is>
      </c>
      <c r="D8" s="8" t="inlineStr">
        <is>
          <t>ja</t>
        </is>
      </c>
      <c r="E8" s="8" t="inlineStr">
        <is>
          <t>alle nicht vertraulichen Nachrichten lesen</t>
        </is>
      </c>
    </row>
    <row r="9">
      <c r="A9" s="8" t="inlineStr">
        <is>
          <t>07</t>
        </is>
      </c>
      <c r="B9" s="8" t="inlineStr">
        <is>
          <t>Nachricht exportieren/drucken</t>
        </is>
      </c>
      <c r="C9" s="8" t="inlineStr">
        <is>
          <t>Erstellen/Versenden</t>
        </is>
      </c>
      <c r="D9" s="8" t="inlineStr">
        <is>
          <t>ja</t>
        </is>
      </c>
      <c r="E9" s="8" t="inlineStr">
        <is>
          <t>nicht vertrauliche Nachrichten</t>
        </is>
      </c>
    </row>
    <row r="10">
      <c r="A10" s="8" t="inlineStr">
        <is>
          <t>08</t>
        </is>
      </c>
      <c r="B10" s="8" t="inlineStr">
        <is>
          <t>Nachricht organisieren</t>
        </is>
      </c>
      <c r="C10" s="8" t="inlineStr">
        <is>
          <t>Erstellen/Versenden</t>
        </is>
      </c>
      <c r="D10" s="8" t="inlineStr">
        <is>
          <t>nein</t>
        </is>
      </c>
      <c r="E10" s="8" t="inlineStr">
        <is>
          <t>Ordner, Verschieben, Etiketten</t>
        </is>
      </c>
    </row>
    <row r="11">
      <c r="A11" s="8" t="inlineStr">
        <is>
          <t>09</t>
        </is>
      </c>
      <c r="B11" s="8" t="inlineStr">
        <is>
          <t>Nachricht in Papierkorb verschieben</t>
        </is>
      </c>
      <c r="C11" s="8" t="inlineStr">
        <is>
          <t>Erstellen/Versenden</t>
        </is>
      </c>
      <c r="D11" s="8" t="inlineStr">
        <is>
          <t>nein</t>
        </is>
      </c>
      <c r="E11" s="8" t="inlineStr">
        <is>
          <t>auch zurückholen</t>
        </is>
      </c>
    </row>
    <row r="12">
      <c r="A12" s="8" t="inlineStr">
        <is>
          <t>10</t>
        </is>
      </c>
      <c r="B12" s="8" t="inlineStr">
        <is>
          <t>Nachricht löschen</t>
        </is>
      </c>
      <c r="C12" s="8" t="inlineStr">
        <is>
          <t>Erstellen/Versenden</t>
        </is>
      </c>
      <c r="D12" s="8" t="inlineStr">
        <is>
          <t>nein</t>
        </is>
      </c>
      <c r="E12" s="8" t="inlineStr">
        <is>
          <t>unwiederbringlich; nur nach Lesen oder Export</t>
        </is>
      </c>
    </row>
    <row r="13">
      <c r="A13" s="8" t="inlineStr">
        <is>
          <t>11</t>
        </is>
      </c>
      <c r="B13" s="8" t="inlineStr">
        <is>
          <t>Nachricht (vertraulich) öffnen</t>
        </is>
      </c>
      <c r="C13" s="8" t="inlineStr">
        <is>
          <t>Erstellen/Versenden</t>
        </is>
      </c>
      <c r="D13" s="8" t="inlineStr">
        <is>
          <t>ja</t>
        </is>
      </c>
      <c r="E13" s="8" t="inlineStr">
        <is>
          <t>erweitert 06 auf vertrauliche Nachrichten</t>
        </is>
      </c>
    </row>
    <row r="14">
      <c r="A14" s="8" t="inlineStr">
        <is>
          <t>12</t>
        </is>
      </c>
      <c r="B14" s="8" t="inlineStr">
        <is>
          <t>Nachricht (vertraulich) exportieren/drucken</t>
        </is>
      </c>
      <c r="C14" s="8" t="inlineStr">
        <is>
          <t>Erstellen/Versenden</t>
        </is>
      </c>
      <c r="D14" s="8" t="inlineStr">
        <is>
          <t>ja</t>
        </is>
      </c>
      <c r="E14" s="8" t="inlineStr">
        <is>
          <t>erweitert 07</t>
        </is>
      </c>
    </row>
    <row r="15">
      <c r="A15" s="8" t="inlineStr">
        <is>
          <t>13</t>
        </is>
      </c>
      <c r="B15" s="8" t="inlineStr">
        <is>
          <t>eEBs signieren</t>
        </is>
      </c>
      <c r="C15" s="8" t="inlineStr">
        <is>
          <t>Empfangsbekenntnisse</t>
        </is>
      </c>
      <c r="D15" s="8" t="inlineStr">
        <is>
          <t>ja</t>
        </is>
      </c>
      <c r="E15" s="8" t="inlineStr">
        <is>
          <t>nicht vertrauliche Nachrichten</t>
        </is>
      </c>
    </row>
    <row r="16">
      <c r="A16" s="8" t="inlineStr">
        <is>
          <t>14</t>
        </is>
      </c>
      <c r="B16" s="8" t="inlineStr">
        <is>
          <t>eEBs versenden</t>
        </is>
      </c>
      <c r="C16" s="8" t="inlineStr">
        <is>
          <t>Empfangsbekenntnisse</t>
        </is>
      </c>
      <c r="D16" s="8" t="inlineStr">
        <is>
          <t>ja</t>
        </is>
      </c>
      <c r="E16" s="8" t="inlineStr">
        <is>
          <t>braucht zusätzlich 03 oder 05</t>
        </is>
      </c>
    </row>
    <row r="17">
      <c r="A17" s="8" t="inlineStr">
        <is>
          <t>15</t>
        </is>
      </c>
      <c r="B17" s="8" t="inlineStr">
        <is>
          <t>eEBs zurückweisen</t>
        </is>
      </c>
      <c r="C17" s="8" t="inlineStr">
        <is>
          <t>Empfangsbekenntnisse</t>
        </is>
      </c>
      <c r="D17" s="8" t="inlineStr">
        <is>
          <t>ja</t>
        </is>
      </c>
      <c r="E17" s="8" t="inlineStr">
        <is>
          <t>braucht zusätzlich 03 oder 05</t>
        </is>
      </c>
    </row>
    <row r="18">
      <c r="A18" s="8" t="inlineStr">
        <is>
          <t>16</t>
        </is>
      </c>
      <c r="B18" s="8" t="inlineStr">
        <is>
          <t>eEBs signieren (vertrauliche Nachrichten)</t>
        </is>
      </c>
      <c r="C18" s="8" t="inlineStr">
        <is>
          <t>Empfangsbekenntnisse</t>
        </is>
      </c>
      <c r="D18" s="8" t="inlineStr">
        <is>
          <t>ja</t>
        </is>
      </c>
      <c r="E18" s="8" t="inlineStr"/>
    </row>
    <row r="19">
      <c r="A19" s="8" t="inlineStr">
        <is>
          <t>17</t>
        </is>
      </c>
      <c r="B19" s="8" t="inlineStr">
        <is>
          <t>eEBs versenden (vertrauliche Nachrichten)</t>
        </is>
      </c>
      <c r="C19" s="8" t="inlineStr">
        <is>
          <t>Empfangsbekenntnisse</t>
        </is>
      </c>
      <c r="D19" s="8" t="inlineStr">
        <is>
          <t>ja</t>
        </is>
      </c>
      <c r="E19" s="8" t="inlineStr">
        <is>
          <t>braucht zusätzlich 03</t>
        </is>
      </c>
    </row>
    <row r="20">
      <c r="A20" s="8" t="inlineStr">
        <is>
          <t>18</t>
        </is>
      </c>
      <c r="B20" s="8" t="inlineStr">
        <is>
          <t>Mitarbeiter verwalten</t>
        </is>
      </c>
      <c r="C20" s="8" t="inlineStr">
        <is>
          <t>Verwaltung</t>
        </is>
      </c>
      <c r="D20" s="8" t="inlineStr">
        <is>
          <t>nein</t>
        </is>
      </c>
      <c r="E20" s="8" t="inlineStr">
        <is>
          <t>Benutzer anlegen/ändern, keine optionalen Rechte</t>
        </is>
      </c>
    </row>
    <row r="21">
      <c r="A21" s="8" t="inlineStr">
        <is>
          <t>19</t>
        </is>
      </c>
      <c r="B21" s="8" t="inlineStr">
        <is>
          <t>Berechtigungen verwalten</t>
        </is>
      </c>
      <c r="C21" s="8" t="inlineStr">
        <is>
          <t>Verwaltung</t>
        </is>
      </c>
      <c r="D21" s="8" t="inlineStr">
        <is>
          <t>ja</t>
        </is>
      </c>
      <c r="E21" s="8" t="inlineStr">
        <is>
          <t>nur mit Hardware-Token (Karte)</t>
        </is>
      </c>
    </row>
    <row r="22">
      <c r="A22" s="8" t="inlineStr">
        <is>
          <t>20</t>
        </is>
      </c>
      <c r="B22" s="8" t="inlineStr">
        <is>
          <t>Postfach- und Nachrichtenjournal verwenden</t>
        </is>
      </c>
      <c r="C22" s="8" t="inlineStr">
        <is>
          <t>Journale</t>
        </is>
      </c>
      <c r="D22" s="8" t="inlineStr">
        <is>
          <t>nein</t>
        </is>
      </c>
      <c r="E22" s="8" t="inlineStr">
        <is>
          <t>Nachrichtenjournal braucht zusätzlich 01</t>
        </is>
      </c>
    </row>
    <row r="23">
      <c r="A23" s="8" t="inlineStr">
        <is>
          <t>30</t>
        </is>
      </c>
      <c r="B23" s="8" t="inlineStr">
        <is>
          <t>eEBs mit VHN versenden</t>
        </is>
      </c>
      <c r="C23" s="8" t="inlineStr">
        <is>
          <t>nur über Rolle</t>
        </is>
      </c>
      <c r="D23" s="8" t="inlineStr">
        <is>
          <t>ja</t>
        </is>
      </c>
      <c r="E23" s="8" t="inlineStr">
        <is>
          <t>nur Rollen Vertretung, Zustellungsbevollmächtigter, VHN-Berechtigter</t>
        </is>
      </c>
    </row>
    <row r="24">
      <c r="A24" s="8" t="inlineStr">
        <is>
          <t>31</t>
        </is>
      </c>
      <c r="B24" s="8" t="inlineStr">
        <is>
          <t>Nachricht mit VHN versenden</t>
        </is>
      </c>
      <c r="C24" s="8" t="inlineStr">
        <is>
          <t>nur über Rolle</t>
        </is>
      </c>
      <c r="D24" s="8" t="inlineStr">
        <is>
          <t>ja</t>
        </is>
      </c>
      <c r="E24" s="8" t="inlineStr">
        <is>
          <t>nur Rolle VHN-Berechtigter, nur Postfach einer Berufsausübungsgesellschaft</t>
        </is>
      </c>
    </row>
    <row r="26">
      <c r="A26" s="2" t="inlineStr">
        <is>
          <t>Feste Rechte der beA-Rollen (Handbuch, Liste der Rollen):</t>
        </is>
      </c>
    </row>
    <row r="27">
      <c r="A27" s="2" t="inlineStr">
        <is>
          <t>Mitarbeiter: 01 (entziehbar). Vertretung: 01, 03, 06, 14, 15, 30, nur für Benutzer mit eigenem Postfach.</t>
        </is>
      </c>
    </row>
    <row r="28">
      <c r="A28" s="2" t="inlineStr">
        <is>
          <t>Zustellungsbevollmächtigter: 01, 03, 06, 14, 15, 30. VHN-Berechtigter: 01, 03, 05, 06, 13, 14, 15, 30, 31, nur Berufsausübungsgesellschaften.</t>
        </is>
      </c>
    </row>
    <row r="29">
      <c r="A29" s="2" t="inlineStr">
        <is>
          <t>Vertretung (RAK), Zustellungsbevollmächtigter (RAK) und Abwickler werden über die Rechtsanwaltskammer gemeldet.</t>
        </is>
      </c>
    </row>
  </sheetData>
  <sheetProtection selectLockedCells="0" selectUnlockedCells="0" sheet="1" objects="0" insertRows="1" insertHyperlinks="1" autoFilter="0" scenarios="0" formatColumns="0" deleteColumns="1" insertColumns="1" pivotTables="1" deleteRows="1" formatCells="1" formatRows="0" sort="0"/>
  <mergeCells count="4">
    <mergeCell ref="A29:E29"/>
    <mergeCell ref="A28:E28"/>
    <mergeCell ref="A27:E27"/>
    <mergeCell ref="A26:E26"/>
  </mergeCells>
  <pageMargins left="0.4" right="0.4" top="0.5" bottom="0.6" header="0.5" footer="0.5"/>
  <pageSetup orientation="landscape" paperSize="9" fitToHeight="0" fitToWidth="1"/>
  <headerFooter>
    <oddHeader>&amp;L&amp;7 Muster für Rechtsanwältinnen und Rechtsanwälte, Prüfung im Einzelfall bleibt beim Anwender</oddHeader>
    <oddFooter>&amp;L&amp;7 Wer sieht bei Ihnen welche beA-Nachricht zuerst?&amp;R&amp;7 verheyden-tech.de · Stand 09/2026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Verheyden Tech</dc:creator>
  <dc:title xmlns:dc="http://purl.org/dc/elements/1.1/">beA-Rechte-Matrix</dc:title>
  <dcterms:created xmlns:dcterms="http://purl.org/dc/terms/" xmlns:xsi="http://www.w3.org/2001/XMLSchema-instance" xsi:type="dcterms:W3CDTF">2026-09-23T09:18:47Z</dcterms:created>
  <dcterms:modified xmlns:dcterms="http://purl.org/dc/terms/" xmlns:xsi="http://www.w3.org/2001/XMLSchema-instance" xsi:type="dcterms:W3CDTF">2026-09-23T09:18:48Z</dcterms:modified>
</cp:coreProperties>
</file>