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Rechner" sheetId="2" state="visible" r:id="rId2"/>
  </sheets>
  <definedNames>
    <definedName name="_xlnm.Print_Area" localSheetId="1">'Rechner'!$A$1:$D$37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#"/>
    <numFmt numFmtId="165" formatCode="0.0"/>
    <numFmt numFmtId="166" formatCode="#,##0.00 &quot;€&quot;"/>
    <numFmt numFmtId="167" formatCode="#,##0.0"/>
    <numFmt numFmtId="168" formatCode="#,##0 &quot;€&quot;"/>
  </numFmts>
  <fonts count="9">
    <font>
      <name val="Calibri"/>
      <family val="2"/>
      <color theme="1"/>
      <sz val="11"/>
      <scheme val="minor"/>
    </font>
    <font>
      <name val="Arial"/>
      <b val="1"/>
      <color rgb="002A2320"/>
      <sz val="16"/>
    </font>
    <font>
      <name val="Arial"/>
      <color rgb="005E4D43"/>
      <sz val="10"/>
    </font>
    <font>
      <name val="Arial"/>
      <b val="1"/>
      <color rgb="00FFFFFF"/>
      <sz val="10"/>
    </font>
    <font>
      <name val="Arial"/>
      <color rgb="002A2320"/>
      <sz val="10"/>
    </font>
    <font>
      <name val="Arial"/>
      <b val="1"/>
      <color rgb="002A2320"/>
      <sz val="10"/>
    </font>
    <font>
      <name val="Arial"/>
      <color rgb="005E4D43"/>
      <sz val="9"/>
    </font>
    <font>
      <name val="Arial"/>
      <b val="1"/>
      <color rgb="002A2320"/>
      <sz val="14"/>
    </font>
    <font>
      <name val="Arial"/>
      <color rgb="002A2320"/>
      <sz val="9"/>
    </font>
  </fonts>
  <fills count="5">
    <fill>
      <patternFill/>
    </fill>
    <fill>
      <patternFill patternType="gray125"/>
    </fill>
    <fill>
      <patternFill patternType="solid">
        <fgColor rgb="002A2320"/>
      </patternFill>
    </fill>
    <fill>
      <patternFill patternType="solid">
        <fgColor rgb="00F4EDE3"/>
      </patternFill>
    </fill>
    <fill>
      <patternFill patternType="solid">
        <fgColor rgb="00FBF7F1"/>
      </patternFill>
    </fill>
  </fills>
  <borders count="5">
    <border>
      <left/>
      <right/>
      <top/>
      <bottom/>
      <diagonal/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  <border>
      <left/>
      <right/>
      <top style="thin">
        <color rgb="00DFD2C0"/>
      </top>
      <bottom/>
      <diagonal/>
    </border>
    <border>
      <left/>
      <right style="thin">
        <color rgb="00DFD2C0"/>
      </right>
      <top style="thin">
        <color rgb="00DFD2C0"/>
      </top>
      <bottom/>
      <diagonal/>
    </border>
    <border>
      <left/>
      <right style="thin">
        <color rgb="00DFD2C0"/>
      </right>
      <top style="thin">
        <color rgb="00DFD2C0"/>
      </top>
      <bottom style="thin">
        <color rgb="00DFD2C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7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0" pivotButton="0" quotePrefix="0" xfId="0"/>
    <xf numFmtId="164" fontId="5" fillId="3" borderId="1" applyProtection="1" pivotButton="0" quotePrefix="0" xfId="0">
      <protection locked="0" hidden="0"/>
    </xf>
    <xf numFmtId="0" fontId="6" fillId="0" borderId="0" applyAlignment="1" pivotButton="0" quotePrefix="0" xfId="0">
      <alignment vertical="top" wrapText="1"/>
    </xf>
    <xf numFmtId="49" fontId="5" fillId="3" borderId="1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165" fontId="5" fillId="3" borderId="1" applyProtection="1" pivotButton="0" quotePrefix="0" xfId="0">
      <protection locked="0" hidden="0"/>
    </xf>
    <xf numFmtId="166" fontId="5" fillId="3" borderId="1" applyProtection="1" pivotButton="0" quotePrefix="0" xfId="0">
      <protection locked="0" hidden="0"/>
    </xf>
    <xf numFmtId="167" fontId="4" fillId="4" borderId="1" pivotButton="0" quotePrefix="0" xfId="0"/>
    <xf numFmtId="164" fontId="4" fillId="4" borderId="1" pivotButton="0" quotePrefix="0" xfId="0"/>
    <xf numFmtId="3" fontId="4" fillId="4" borderId="1" pivotButton="0" quotePrefix="0" xfId="0"/>
    <xf numFmtId="0" fontId="5" fillId="0" borderId="0" pivotButton="0" quotePrefix="0" xfId="0"/>
    <xf numFmtId="167" fontId="5" fillId="4" borderId="1" pivotButton="0" quotePrefix="0" xfId="0"/>
    <xf numFmtId="168" fontId="5" fillId="4" borderId="1" pivotButton="0" quotePrefix="0" xfId="0"/>
    <xf numFmtId="168" fontId="4" fillId="4" borderId="1" pivotButton="0" quotePrefix="0" xfId="0"/>
    <xf numFmtId="9" fontId="5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6D5D2"/>
        </patternFill>
      </fill>
    </dxf>
    <dxf>
      <font>
        <name val="Arial"/>
        <b val="1"/>
        <color rgb="0080002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0</row>
      <rowOff>0</rowOff>
    </from>
    <ext cx="914400" cy="914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 geht's: Zeitaufwand des Posteingangs</t>
        </is>
      </c>
    </row>
    <row r="3">
      <c r="A3" s="2" t="inlineStr">
        <is>
          <t>1. Zwei normale Wochen zählen, getrennt nach beA, E-Mail, Papierpost, Fax (Zählblatt als PDF). Durchschnitt je Arbeitstag in B5 bis B8.</t>
        </is>
      </c>
    </row>
    <row r="5">
      <c r="A5" s="2" t="inlineStr">
        <is>
          <t>2. 20 Eingänge mit der Stoppuhr messen. Kleinsten Wert je Schritt als von, größten als bis eintragen (B12 bis C16).</t>
        </is>
      </c>
    </row>
    <row r="7">
      <c r="A7" s="2" t="inlineStr">
        <is>
          <t>3. Rahmen prüfen: Arbeitstage, Kosten je Arbeitsstunde der Person, die die Post bearbeitet, Wochenstunden.</t>
        </is>
      </c>
    </row>
    <row r="9">
      <c r="A9" s="2" t="inlineStr">
        <is>
          <t>4. Ergebnis in Zeile 31 bis 34 lesen: von = günstiger Fall, bis = ungünstiger Fall.</t>
        </is>
      </c>
    </row>
    <row r="11">
      <c r="A11" s="2" t="inlineStr">
        <is>
          <t>Beige Felder sind Eingaben. Die übrigen Zellen sind gesperrt (Blattschutz ohne Passwort, über Überprüfen &gt; Blattschutz aufheben).</t>
        </is>
      </c>
    </row>
    <row r="13">
      <c r="A13" s="2" t="inlineStr">
        <is>
          <t>Nicht enthalten: Rückfragen, Empfangsbekenntnisse, Postausgang. Das Ergebnis ist eher zu niedrig.</t>
        </is>
      </c>
    </row>
    <row r="15">
      <c r="A15" s="2" t="inlineStr">
        <is>
          <t>Quelle Stundensatz-Annahme: Bundesagentur für Arbeit, Entgeltatlas, Rechtsanwaltsfachangestellte/r, Median 3.472 € (Vollzeit, Datenstand 2025), abgerufen 23.09.2026. Arbeitgeberanteil 23 % ist eine Annahme.</t>
        </is>
      </c>
    </row>
    <row r="17">
      <c r="A17" s="3" t="inlineStr">
        <is>
          <t>Welche dieser Minuten muss in Ihrer Kanzlei wirklich ein Mensch verbringen?  verheyden-tech.de/rechner/posteingang-zeit/</t>
        </is>
      </c>
    </row>
    <row r="19">
      <c r="A19" s="4" t="inlineStr">
        <is>
          <t>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70" customWidth="1" min="4" max="4"/>
  </cols>
  <sheetData>
    <row r="1" ht="30" customHeight="1">
      <c r="A1" s="5" t="inlineStr">
        <is>
          <t>Wie viel Zeit kostet Ihr Posteingang?</t>
        </is>
      </c>
    </row>
    <row r="2" ht="22" customHeight="1">
      <c r="A2" s="6" t="inlineStr">
        <is>
          <t>Stand 09/2026 · Beispiel: fiktive Kanzlei, alle Zahlen sind Annahmen</t>
        </is>
      </c>
    </row>
    <row r="4">
      <c r="A4" s="7" t="inlineStr">
        <is>
          <t>Eingänge je Arbeitstag</t>
        </is>
      </c>
      <c r="B4" s="7" t="inlineStr">
        <is>
          <t>Anzahl</t>
        </is>
      </c>
      <c r="C4" s="7" t="inlineStr"/>
      <c r="D4" s="8" t="inlineStr">
        <is>
          <t>Erklärung</t>
        </is>
      </c>
    </row>
    <row r="5">
      <c r="A5" s="9" t="inlineStr">
        <is>
          <t>beA</t>
        </is>
      </c>
      <c r="B5" s="10" t="n">
        <v>12</v>
      </c>
      <c r="D5" s="11" t="inlineStr">
        <is>
          <t>Durchschnitt aus zwei gezählten Wochen, siehe Zählblatt (PDF)</t>
        </is>
      </c>
    </row>
    <row r="6">
      <c r="A6" s="9" t="inlineStr">
        <is>
          <t>E-Mail</t>
        </is>
      </c>
      <c r="B6" s="10" t="n">
        <v>25</v>
      </c>
      <c r="D6" s="11" t="n"/>
    </row>
    <row r="7">
      <c r="A7" s="9" t="inlineStr">
        <is>
          <t>Papierpost</t>
        </is>
      </c>
      <c r="B7" s="10" t="n">
        <v>15</v>
      </c>
      <c r="D7" s="11" t="n"/>
    </row>
    <row r="8">
      <c r="A8" s="9" t="inlineStr">
        <is>
          <t>Fax</t>
        </is>
      </c>
      <c r="B8" s="10" t="n">
        <v>2</v>
      </c>
      <c r="D8" s="11" t="n"/>
    </row>
    <row r="9">
      <c r="A9" t="inlineStr">
        <is>
          <t>Herkunft der Zahlen</t>
        </is>
      </c>
      <c r="B9" s="12" t="inlineStr">
        <is>
          <t>geschätzt</t>
        </is>
      </c>
      <c r="C9" s="13" t="n"/>
      <c r="D9" s="11" t="inlineStr">
        <is>
          <t>Auswahl. Geschätzte Zahlen sind oft zu niedrig</t>
        </is>
      </c>
    </row>
    <row r="10">
      <c r="D10" s="11" t="n"/>
    </row>
    <row r="11">
      <c r="A11" s="7" t="inlineStr">
        <is>
          <t>Minuten je Eingang</t>
        </is>
      </c>
      <c r="B11" s="7" t="inlineStr">
        <is>
          <t>von</t>
        </is>
      </c>
      <c r="C11" s="7" t="inlineStr">
        <is>
          <t>bis</t>
        </is>
      </c>
      <c r="D11" s="8" t="inlineStr">
        <is>
          <t>Erklärung</t>
        </is>
      </c>
    </row>
    <row r="12">
      <c r="A12" s="9" t="inlineStr">
        <is>
          <t>Sichten und öffnen</t>
        </is>
      </c>
      <c r="B12" s="10" t="n">
        <v>0.5</v>
      </c>
      <c r="C12" s="10" t="n">
        <v>1</v>
      </c>
      <c r="D12" s="11" t="inlineStr">
        <is>
          <t>Absender, Art und Dringlichkeit erfassen</t>
        </is>
      </c>
    </row>
    <row r="13">
      <c r="A13" s="9" t="inlineStr">
        <is>
          <t>Akte zuordnen</t>
        </is>
      </c>
      <c r="B13" s="10" t="n">
        <v>1</v>
      </c>
      <c r="C13" s="10" t="n">
        <v>3</v>
      </c>
      <c r="D13" s="11" t="inlineStr">
        <is>
          <t>Aktenzeichen suchen, Mandant und Vorgang finden, ablegen</t>
        </is>
      </c>
    </row>
    <row r="14">
      <c r="A14" s="9" t="inlineStr">
        <is>
          <t>Frist prüfen und notieren</t>
        </is>
      </c>
      <c r="B14" s="10" t="n">
        <v>0.5</v>
      </c>
      <c r="C14" s="10" t="n">
        <v>2</v>
      </c>
      <c r="D14" s="11" t="inlineStr">
        <is>
          <t>Zustellung, Fristbeginn, Vorfrist; Eintrag und Kontrolle</t>
        </is>
      </c>
    </row>
    <row r="15">
      <c r="A15" s="9" t="inlineStr">
        <is>
          <t>Verteilen und vorlegen</t>
        </is>
      </c>
      <c r="B15" s="10" t="n">
        <v>0.5</v>
      </c>
      <c r="C15" s="10" t="n">
        <v>1.5</v>
      </c>
      <c r="D15" s="11" t="inlineStr">
        <is>
          <t>an Sachbearbeitung oder Anwältin, mit Vermerk</t>
        </is>
      </c>
    </row>
    <row r="16">
      <c r="A16" s="9" t="inlineStr">
        <is>
          <t>Scannen (nur Papierpost)</t>
        </is>
      </c>
      <c r="B16" s="10" t="n">
        <v>1</v>
      </c>
      <c r="C16" s="10" t="n">
        <v>2</v>
      </c>
      <c r="D16" s="11" t="inlineStr">
        <is>
          <t>Öffnen, scannen, Original ablegen</t>
        </is>
      </c>
    </row>
    <row r="17">
      <c r="D17" s="11" t="n"/>
    </row>
    <row r="18">
      <c r="A18" s="7" t="inlineStr">
        <is>
          <t>Rahmen</t>
        </is>
      </c>
      <c r="B18" s="7" t="inlineStr">
        <is>
          <t>Wert</t>
        </is>
      </c>
      <c r="C18" s="7" t="inlineStr"/>
      <c r="D18" s="8" t="inlineStr"/>
    </row>
    <row r="19">
      <c r="A19" s="9" t="inlineStr">
        <is>
          <t>Arbeitstage je Monat</t>
        </is>
      </c>
      <c r="B19" s="14" t="n">
        <v>20</v>
      </c>
      <c r="D19" s="11" t="inlineStr">
        <is>
          <t>Annahme 20</t>
        </is>
      </c>
    </row>
    <row r="20" ht="26" customHeight="1">
      <c r="A20" s="9" t="inlineStr">
        <is>
          <t>Kosten je Arbeitsstunde (€)</t>
        </is>
      </c>
      <c r="B20" s="15" t="n">
        <v>25</v>
      </c>
      <c r="D20" s="11" t="inlineStr">
        <is>
          <t>Annahme 25 €: ReFa-Median 3.472 € brutto (BA-Entgeltatlas, Datenstand 2025) × 1,23 ÷ 173 Stunden</t>
        </is>
      </c>
    </row>
    <row r="21">
      <c r="A21" s="9" t="inlineStr">
        <is>
          <t>Wochenstunden einer Vollzeitstelle</t>
        </is>
      </c>
      <c r="B21" s="14" t="n">
        <v>40</v>
      </c>
      <c r="D21" s="11" t="inlineStr">
        <is>
          <t>Annahme 40</t>
        </is>
      </c>
    </row>
    <row r="22">
      <c r="D22" s="11" t="n"/>
    </row>
    <row r="23">
      <c r="A23" s="7" t="inlineStr">
        <is>
          <t>Ergebnis</t>
        </is>
      </c>
      <c r="B23" s="7" t="inlineStr">
        <is>
          <t>von</t>
        </is>
      </c>
      <c r="C23" s="7" t="inlineStr">
        <is>
          <t>bis</t>
        </is>
      </c>
      <c r="D23" s="8" t="inlineStr">
        <is>
          <t>So lesen</t>
        </is>
      </c>
    </row>
    <row r="24">
      <c r="A24" s="9" t="inlineStr">
        <is>
          <t>Eingänge je Arbeitstag</t>
        </is>
      </c>
      <c r="B24" s="16">
        <f>SUM(B5:B8)</f>
        <v/>
      </c>
      <c r="C24" s="16">
        <f>B24</f>
        <v/>
      </c>
      <c r="D24" s="11" t="inlineStr"/>
    </row>
    <row r="25">
      <c r="A25" s="9" t="inlineStr">
        <is>
          <t>Minuten je Eingang (ohne Scannen)</t>
        </is>
      </c>
      <c r="B25" s="17">
        <f>MIN(B12,C12)+MIN(B13,C13)+MIN(B14,C14)+MIN(B15,C15)</f>
        <v/>
      </c>
      <c r="C25" s="17">
        <f>MAX(B12,C12)+MAX(B13,C13)+MAX(B14,C14)+MAX(B15,C15)</f>
        <v/>
      </c>
      <c r="D25" s="11" t="inlineStr">
        <is>
          <t>Vertauschte von und bis werden richtig sortiert</t>
        </is>
      </c>
    </row>
    <row r="26">
      <c r="A26" s="9" t="inlineStr">
        <is>
          <t>Minuten je Tag: beA</t>
        </is>
      </c>
      <c r="B26" s="18">
        <f>N(B5)*B25</f>
        <v/>
      </c>
      <c r="C26" s="18">
        <f>N(B5)*C25</f>
        <v/>
      </c>
      <c r="D26" s="11" t="inlineStr"/>
    </row>
    <row r="27">
      <c r="A27" s="9" t="inlineStr">
        <is>
          <t>Minuten je Tag: E-Mail</t>
        </is>
      </c>
      <c r="B27" s="18">
        <f>N(B6)*B25</f>
        <v/>
      </c>
      <c r="C27" s="18">
        <f>N(B6)*C25</f>
        <v/>
      </c>
      <c r="D27" s="11" t="inlineStr"/>
    </row>
    <row r="28">
      <c r="A28" s="9" t="inlineStr">
        <is>
          <t>Minuten je Tag: Papierpost</t>
        </is>
      </c>
      <c r="B28" s="18">
        <f>N(B7)*(B25+MIN(B16,C16))</f>
        <v/>
      </c>
      <c r="C28" s="18">
        <f>N(B7)*(C25+MAX(B16,C16))</f>
        <v/>
      </c>
      <c r="D28" s="11" t="inlineStr">
        <is>
          <t>mit Scannen</t>
        </is>
      </c>
    </row>
    <row r="29">
      <c r="A29" s="9" t="inlineStr">
        <is>
          <t>Minuten je Tag: Fax</t>
        </is>
      </c>
      <c r="B29" s="18">
        <f>N(B8)*B25</f>
        <v/>
      </c>
      <c r="C29" s="18">
        <f>N(B8)*C25</f>
        <v/>
      </c>
      <c r="D29" s="11" t="inlineStr"/>
    </row>
    <row r="30">
      <c r="A30" s="9" t="inlineStr">
        <is>
          <t>Minuten je Arbeitstag gesamt</t>
        </is>
      </c>
      <c r="B30" s="18">
        <f>SUM(B26:B29)</f>
        <v/>
      </c>
      <c r="C30" s="18">
        <f>SUM(C26:C29)</f>
        <v/>
      </c>
      <c r="D30" s="11" t="inlineStr"/>
    </row>
    <row r="31">
      <c r="A31" s="19" t="inlineStr">
        <is>
          <t>Stunden je Monat</t>
        </is>
      </c>
      <c r="B31" s="20">
        <f>B30*N($B$19)/60</f>
        <v/>
      </c>
      <c r="C31" s="20">
        <f>C30*N($B$19)/60</f>
        <v/>
      </c>
      <c r="D31" s="11" t="inlineStr">
        <is>
          <t>Minuten je Tag × Arbeitstage ÷ 60</t>
        </is>
      </c>
    </row>
    <row r="32">
      <c r="A32" s="19" t="inlineStr">
        <is>
          <t>Euro je Monat</t>
        </is>
      </c>
      <c r="B32" s="21">
        <f>B31*N($B$20)</f>
        <v/>
      </c>
      <c r="C32" s="21">
        <f>C31*N($B$20)</f>
        <v/>
      </c>
      <c r="D32" s="11" t="inlineStr">
        <is>
          <t>Stunden × Kosten je Arbeitsstunde</t>
        </is>
      </c>
    </row>
    <row r="33">
      <c r="A33" s="9" t="inlineStr">
        <is>
          <t>Euro je Jahr</t>
        </is>
      </c>
      <c r="B33" s="22">
        <f>B32*12</f>
        <v/>
      </c>
      <c r="C33" s="22">
        <f>C32*12</f>
        <v/>
      </c>
      <c r="D33" s="11" t="inlineStr"/>
    </row>
    <row r="34">
      <c r="A34" s="19" t="inlineStr">
        <is>
          <t>Anteil einer Vollzeitstelle</t>
        </is>
      </c>
      <c r="B34" s="23">
        <f>IF(N($B$21)&gt;0,B31/($B$21*52/12),0)</f>
        <v/>
      </c>
      <c r="C34" s="23">
        <f>IF(N($B$21)&gt;0,C31/($B$21*52/12),0)</f>
        <v/>
      </c>
      <c r="D34" s="11" t="inlineStr">
        <is>
          <t>Stunden ÷ (Wochenstunden × 52 ÷ 12)</t>
        </is>
      </c>
    </row>
    <row r="36">
      <c r="A36" s="24" t="inlineStr">
        <is>
          <t>Hinweis: Rot hinterlegt = von größer als bis (wird trotzdem richtig gerechnet). Anteil ab 50 % in Burgunder.</t>
        </is>
      </c>
    </row>
    <row r="37">
      <c r="A37" s="24" t="inlineStr">
        <is>
          <t>Welche dieser Minuten muss in Ihrer Kanzlei wirklich ein Mensch verbringen? verheyden-tech.de · Stand 09/2026 · 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B9:C9"/>
  </mergeCells>
  <conditionalFormatting sqref="B12:C16">
    <cfRule type="expression" priority="1" dxfId="0">
      <formula>AND(ISNUMBER($B12),ISNUMBER($C12),$B12&gt;$C12)</formula>
    </cfRule>
  </conditionalFormatting>
  <conditionalFormatting sqref="B34:C34">
    <cfRule type="expression" priority="2" dxfId="1">
      <formula>B34&gt;=0.5</formula>
    </cfRule>
  </conditionalFormatting>
  <dataValidations count="2">
    <dataValidation sqref="B9" showDropDown="0" showInputMessage="0" showErrorMessage="0" allowBlank="1" type="list">
      <formula1>"geschätzt,eine Woche gezählt,zwei Wochen gezählt,vier Wochen gezählt"</formula1>
    </dataValidation>
    <dataValidation sqref="B5:B8 B12:C16 B19:B21" showDropDown="0" showInputMessage="0" showErrorMessage="1" allowBlank="1" error="Bitte eine Zahl ab 0 eingeben." type="decimal" operator="greaterThanOrEqual">
      <formula1>0</formula1>
    </dataValidation>
  </dataValidations>
  <pageMargins left="0.75" right="0.75" top="1" bottom="1" header="0.5" footer="0.5"/>
  <pageSetup orientation="portrait" fitToHeight="0" fitToWidth="1"/>
  <headerFooter>
    <oddHeader/>
    <oddFooter>&amp;Lverheyden-tech.de · Stand 09/2026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2026-09-23T09:23:30Z</dcterms:created>
  <dcterms:modified xmlns:dcterms="http://purl.org/dc/terms/" xmlns:xsi="http://www.w3.org/2001/XMLSchema-instance" xsi:type="dcterms:W3CDTF">2026-09-23T09:23:30Z</dcterms:modified>
</cp:coreProperties>
</file>