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  <sheet xmlns:r="http://schemas.openxmlformats.org/officeDocument/2006/relationships" name="Entgeltatlas" sheetId="3" state="visible" r:id="rId3"/>
  </sheets>
  <definedNames>
    <definedName name="_xlnm.Print_Area" localSheetId="1">'Rechner'!$A$1:$D$26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"/>
    <numFmt numFmtId="165" formatCode="0.0%"/>
    <numFmt numFmtId="166" formatCode="0.0"/>
    <numFmt numFmtId="167" formatCode="#,##0.0"/>
  </numFmts>
  <fonts count="9">
    <font>
      <name val="Calibri"/>
      <family val="2"/>
      <color theme="1"/>
      <sz val="11"/>
      <scheme val="minor"/>
    </font>
    <font>
      <name val="Arial"/>
      <b val="1"/>
      <color rgb="002A2320"/>
      <sz val="16"/>
    </font>
    <font>
      <name val="Arial"/>
      <color rgb="005E4D43"/>
      <sz val="10"/>
    </font>
    <font>
      <name val="Arial"/>
      <b val="1"/>
      <color rgb="00FFFFFF"/>
      <sz val="10"/>
    </font>
    <font>
      <name val="Arial"/>
      <color rgb="002A2320"/>
      <sz val="10"/>
    </font>
    <font>
      <name val="Arial"/>
      <color rgb="005E4D43"/>
      <sz val="9"/>
    </font>
    <font>
      <name val="Arial"/>
      <b val="1"/>
      <color rgb="002A2320"/>
      <sz val="10"/>
    </font>
    <font>
      <name val="Arial"/>
      <b val="1"/>
      <color rgb="002A2320"/>
      <sz val="14"/>
    </font>
    <font>
      <name val="Arial"/>
      <color rgb="002A2320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5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left/>
      <right/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 style="thin">
        <color rgb="00DFD2C0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7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9" fontId="6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0" fontId="5" fillId="0" borderId="0" applyAlignment="1" pivotButton="0" quotePrefix="0" xfId="0">
      <alignment vertical="top" wrapText="1"/>
    </xf>
    <xf numFmtId="164" fontId="6" fillId="3" borderId="1" applyProtection="1" pivotButton="0" quotePrefix="0" xfId="0">
      <protection locked="0" hidden="0"/>
    </xf>
    <xf numFmtId="165" fontId="6" fillId="3" borderId="1" applyProtection="1" pivotButton="0" quotePrefix="0" xfId="0">
      <protection locked="0" hidden="0"/>
    </xf>
    <xf numFmtId="166" fontId="6" fillId="3" borderId="1" applyProtection="1" pivotButton="0" quotePrefix="0" xfId="0">
      <protection locked="0" hidden="0"/>
    </xf>
    <xf numFmtId="0" fontId="4" fillId="0" borderId="0" pivotButton="0" quotePrefix="0" xfId="0"/>
    <xf numFmtId="164" fontId="4" fillId="4" borderId="1" pivotButton="0" quotePrefix="0" xfId="0"/>
    <xf numFmtId="0" fontId="6" fillId="0" borderId="0" pivotButton="0" quotePrefix="0" xfId="0"/>
    <xf numFmtId="164" fontId="6" fillId="4" borderId="1" pivotButton="0" quotePrefix="0" xfId="0"/>
    <xf numFmtId="167" fontId="6" fillId="4" borderId="1" pivotButton="0" quotePrefix="0" xfId="0"/>
    <xf numFmtId="9" fontId="4" fillId="4" borderId="1" pivotButton="0" quotePrefix="0" xfId="0"/>
    <xf numFmtId="0" fontId="5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800020"/>
      </font>
    </dxf>
    <dxf>
      <fill>
        <patternFill patternType="solid">
          <fgColor rgb="00F6D5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914400" cy="914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 geht's: Kosten einer unbesetzten ReFa-Stelle</t>
        </is>
      </c>
    </row>
    <row r="3">
      <c r="A3" s="2" t="inlineStr">
        <is>
          <t>1. Bundesland in B5 wählen. Der Median des Entgeltatlas steht in B13. Eigenes Gehaltsangebot optional in B6.</t>
        </is>
      </c>
    </row>
    <row r="5">
      <c r="A5" s="2" t="inlineStr">
        <is>
          <t>2. Arbeitgeberanteil in B7 prüfen (Lohnabrechnung). 23 % ist eine Annahme.</t>
        </is>
      </c>
    </row>
    <row r="7">
      <c r="A7" s="2" t="inlineStr">
        <is>
          <t>3. Eine Woche notieren, wie viele Stunden Anwältinnen und Anwälte mit Post, Ablage, Telefon, Fristen und Rechnungen verbringen. Kleinster Wert in B8, größter in C8.</t>
        </is>
      </c>
    </row>
    <row r="9">
      <c r="A9" s="2" t="inlineStr">
        <is>
          <t>4. Wert einer Anwaltsstunde in B9: Stundensatz im Zeithonorar oder Umsatz je Arbeitsstunde.</t>
        </is>
      </c>
    </row>
    <row r="11">
      <c r="A11" s="2" t="inlineStr">
        <is>
          <t>5. Zeile 16 (Kosten der Stelle) und Zeile 20 (Wert der Anwaltsstunden) vergleichen.</t>
        </is>
      </c>
    </row>
    <row r="13">
      <c r="A13" s="2" t="inlineStr">
        <is>
          <t>Beige Felder sind Eingaben, alle anderen Zellen gesperrt (Blattschutz ohne Passwort).</t>
        </is>
      </c>
    </row>
    <row r="15">
      <c r="A15" s="2" t="inlineStr">
        <is>
          <t>Quelle Gehalt: Bundesagentur für Arbeit, Entgeltatlas, Rechtsanwaltsfachangestellte/r (Berufsgattung 73112, Fachkraft), mittleres monatliches Vollzeit-Bruttoentgelt, Datenstand 2025, abgerufen 23.09.2026. Das Entgelt enthält laufende und einmalige Einnahmen.</t>
        </is>
      </c>
    </row>
    <row r="17">
      <c r="A17" s="3" t="inlineStr">
        <is>
          <t>Wie viel Zeit kostet Ihr Posteingang?  verheyden-tech.de/rechner/posteingang-zeit/</t>
        </is>
      </c>
    </row>
    <row r="19">
      <c r="A19" s="4" t="inlineStr">
        <is>
          <t>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workbookViewId="0">
      <selection activeCell="A1" sqref="A1"/>
    </sheetView>
  </sheetViews>
  <sheetFormatPr baseColWidth="8" defaultRowHeight="15"/>
  <cols>
    <col width="50" customWidth="1" min="1" max="1"/>
    <col width="15" customWidth="1" min="2" max="2"/>
    <col width="15" customWidth="1" min="3" max="3"/>
    <col width="64" customWidth="1" min="4" max="4"/>
  </cols>
  <sheetData>
    <row r="1" ht="30" customHeight="1">
      <c r="A1" s="5" t="inlineStr">
        <is>
          <t>Was kostet eine unbesetzte ReFa-Stelle?</t>
        </is>
      </c>
    </row>
    <row r="2">
      <c r="A2" s="6" t="inlineStr">
        <is>
          <t>Stand 09/2026 · Beispiel: fiktive Kanzlei in Niedersachsen, Annahmen</t>
        </is>
      </c>
    </row>
    <row r="4">
      <c r="A4" s="7" t="inlineStr">
        <is>
          <t>Eingaben</t>
        </is>
      </c>
      <c r="B4" s="7" t="inlineStr">
        <is>
          <t>Wert</t>
        </is>
      </c>
      <c r="C4" s="7" t="inlineStr"/>
      <c r="D4" s="7" t="inlineStr">
        <is>
          <t>Erklärung</t>
        </is>
      </c>
    </row>
    <row r="5">
      <c r="A5" t="inlineStr">
        <is>
          <t>Bundesland</t>
        </is>
      </c>
      <c r="B5" s="8" t="inlineStr">
        <is>
          <t>Niedersachsen</t>
        </is>
      </c>
      <c r="C5" s="9" t="n"/>
      <c r="D5" s="10" t="inlineStr">
        <is>
          <t>Auswahl aus dem Entgeltatlas (Blatt Entgeltatlas)</t>
        </is>
      </c>
    </row>
    <row r="6">
      <c r="A6" t="inlineStr">
        <is>
          <t>Eigenes Bruttogehalt je Monat (€, leer = Median)</t>
        </is>
      </c>
      <c r="B6" s="11" t="n"/>
      <c r="D6" s="10" t="inlineStr">
        <is>
          <t>Ihr Angebot. Leer lassen, dann gilt der Median</t>
        </is>
      </c>
    </row>
    <row r="7">
      <c r="A7" t="inlineStr">
        <is>
          <t>Arbeitgeberanteil (%)</t>
        </is>
      </c>
      <c r="B7" s="12" t="n">
        <v>0.23</v>
      </c>
      <c r="D7" s="10" t="inlineStr">
        <is>
          <t>Annahme 23 %: SV 2026 rund 21 % plus Umlagen und BG</t>
        </is>
      </c>
    </row>
    <row r="8">
      <c r="A8" t="inlineStr">
        <is>
          <t>Sekretariatsstunden der Berufsträger je Woche</t>
        </is>
      </c>
      <c r="B8" s="13" t="n">
        <v>5</v>
      </c>
      <c r="C8" s="13" t="n">
        <v>10</v>
      </c>
      <c r="D8" s="10" t="inlineStr">
        <is>
          <t>von (B) bis (C). Eine Woche notieren</t>
        </is>
      </c>
    </row>
    <row r="9">
      <c r="A9" t="inlineStr">
        <is>
          <t>Wert einer Anwaltsstunde (€)</t>
        </is>
      </c>
      <c r="B9" s="11" t="n">
        <v>100</v>
      </c>
      <c r="D9" s="10" t="inlineStr">
        <is>
          <t>Zeithonorar oder Umsatz je Arbeitsstunde. Beispiel 100 € ist eine Annahme</t>
        </is>
      </c>
    </row>
    <row r="10">
      <c r="A10" t="inlineStr">
        <is>
          <t>Wochenstunden einer Vollzeitstelle</t>
        </is>
      </c>
      <c r="B10" s="13" t="n">
        <v>40</v>
      </c>
      <c r="D10" s="10" t="n"/>
    </row>
    <row r="12">
      <c r="A12" s="7" t="inlineStr">
        <is>
          <t>Ergebnis je Monat</t>
        </is>
      </c>
      <c r="B12" s="7" t="inlineStr">
        <is>
          <t>von</t>
        </is>
      </c>
      <c r="C12" s="7" t="inlineStr">
        <is>
          <t>bis</t>
        </is>
      </c>
      <c r="D12" s="7" t="inlineStr">
        <is>
          <t>So lesen</t>
        </is>
      </c>
    </row>
    <row r="13">
      <c r="A13" s="14" t="inlineStr">
        <is>
          <t>Median Bundesland laut Entgeltatlas</t>
        </is>
      </c>
      <c r="B13" s="15">
        <f>IFERROR(VLOOKUP($B$5,Entgeltatlas!$A$2:$D$18,2,FALSE),"")</f>
        <v/>
      </c>
      <c r="D13" s="10" t="inlineStr"/>
    </row>
    <row r="14">
      <c r="A14" s="14" t="inlineStr">
        <is>
          <t>Marktspanne brutto (unteres bis oberes Quartil)</t>
        </is>
      </c>
      <c r="B14" s="15">
        <f>IFERROR(VLOOKUP($B$5,Entgeltatlas!$A$2:$D$18,3,FALSE),"")</f>
        <v/>
      </c>
      <c r="C14" s="15">
        <f>IFERROR(VLOOKUP($B$5,Entgeltatlas!$A$2:$D$18,4,FALSE),"")</f>
        <v/>
      </c>
      <c r="D14" s="10" t="inlineStr"/>
    </row>
    <row r="15">
      <c r="A15" s="14" t="inlineStr">
        <is>
          <t>Verwendetes Bruttogehalt</t>
        </is>
      </c>
      <c r="B15" s="15">
        <f>IF(ISNUMBER($B$6),$B$6,B13)</f>
        <v/>
      </c>
      <c r="D15" s="10" t="inlineStr"/>
    </row>
    <row r="16">
      <c r="A16" s="16" t="inlineStr">
        <is>
          <t>Kosten der besetzten Stelle je Monat</t>
        </is>
      </c>
      <c r="B16" s="17">
        <f>B15*(1+N($B$7))</f>
        <v/>
      </c>
      <c r="D16" s="10" t="inlineStr">
        <is>
          <t>Brutto × (1 + Arbeitgeberanteil)</t>
        </is>
      </c>
    </row>
    <row r="17">
      <c r="A17" s="14" t="inlineStr">
        <is>
          <t>Kosten der Stelle, Marktspanne je Monat</t>
        </is>
      </c>
      <c r="B17" s="15">
        <f>MIN(B14,C14)*(1+N($B$7))</f>
        <v/>
      </c>
      <c r="C17" s="15">
        <f>MAX(B14,C14)*(1+N($B$7))</f>
        <v/>
      </c>
      <c r="D17" s="10" t="inlineStr"/>
    </row>
    <row r="18">
      <c r="A18" s="14" t="inlineStr">
        <is>
          <t>Kosten der Stelle je Jahr</t>
        </is>
      </c>
      <c r="B18" s="15">
        <f>B16*12</f>
        <v/>
      </c>
      <c r="D18" s="10" t="inlineStr"/>
    </row>
    <row r="19">
      <c r="A19" s="16" t="inlineStr">
        <is>
          <t>Sekretariatsstunden der Berufsträger je Monat</t>
        </is>
      </c>
      <c r="B19" s="18">
        <f>MIN(N($B$8),N($C$8))*52/12</f>
        <v/>
      </c>
      <c r="C19" s="18">
        <f>MAX(N($B$8),N($C$8))*52/12</f>
        <v/>
      </c>
      <c r="D19" s="10" t="inlineStr">
        <is>
          <t>Stunden je Woche × 52 ÷ 12</t>
        </is>
      </c>
    </row>
    <row r="20">
      <c r="A20" s="16" t="inlineStr">
        <is>
          <t>Wert dieser Anwaltsstunden je Monat</t>
        </is>
      </c>
      <c r="B20" s="17">
        <f>B19*N($B$9)</f>
        <v/>
      </c>
      <c r="C20" s="17">
        <f>C19*N($B$9)</f>
        <v/>
      </c>
      <c r="D20" s="10" t="inlineStr">
        <is>
          <t>Stunden × Wert einer Anwaltsstunde</t>
        </is>
      </c>
    </row>
    <row r="21">
      <c r="A21" s="14" t="inlineStr">
        <is>
          <t>Wert dieser Anwaltsstunden je Jahr</t>
        </is>
      </c>
      <c r="B21" s="15">
        <f>B20*12</f>
        <v/>
      </c>
      <c r="C21" s="15">
        <f>C20*12</f>
        <v/>
      </c>
      <c r="D21" s="10" t="inlineStr"/>
    </row>
    <row r="22">
      <c r="A22" s="14" t="inlineStr">
        <is>
          <t>Anteil einer Vollzeitstelle</t>
        </is>
      </c>
      <c r="B22" s="19">
        <f>IF(N($B$10)&gt;0,B19/($B$10*52/12),0)</f>
        <v/>
      </c>
      <c r="C22" s="19">
        <f>IF(N($B$10)&gt;0,C19/($B$10*52/12),0)</f>
        <v/>
      </c>
      <c r="D22" s="10" t="inlineStr"/>
    </row>
    <row r="24">
      <c r="A24" s="20" t="inlineStr">
        <is>
          <t>Burgunder: Wert der Anwaltsstunden liegt über den Kosten der Stelle. Rot hinterlegt: von größer als bis (wird richtig gerechnet).</t>
        </is>
      </c>
    </row>
    <row r="25">
      <c r="A25" s="20" t="inlineStr">
        <is>
          <t>Nicht enthalten: liegengebliebene Arbeit, Überstunden, Recruiting, Einarbeitung.</t>
        </is>
      </c>
    </row>
    <row r="26">
      <c r="A26" s="20" t="inlineStr">
        <is>
          <t>Wie viel Zeit kostet Ihr Posteingang? verheyden-tech.de/rechner/posteingang-zeit/ · Stand 09/2026 · 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B5:C5"/>
  </mergeCells>
  <conditionalFormatting sqref="B20:C20">
    <cfRule type="expression" priority="1" dxfId="0">
      <formula>AND(ISNUMBER(B20),B20&gt;$B$16)</formula>
    </cfRule>
  </conditionalFormatting>
  <conditionalFormatting sqref="B8:C8">
    <cfRule type="expression" priority="2" dxfId="1">
      <formula>AND(ISNUMBER($B$8),ISNUMBER($C$8),$B$8&gt;$C$8)</formula>
    </cfRule>
  </conditionalFormatting>
  <dataValidations count="2">
    <dataValidation sqref="B5" showDropDown="0" showInputMessage="0" showErrorMessage="0" allowBlank="0" type="list">
      <formula1>=Entgeltatlas!$A$2:$A$18</formula1>
    </dataValidation>
    <dataValidation sqref="B6 B7 B8:C8 B9 B10" showDropDown="0" showInputMessage="0" showErrorMessage="1" allowBlank="1" error="Bitte eine Zahl ab 0 eingeben." type="decimal" operator="greaterThanOrEqual">
      <formula1>0</formula1>
    </dataValidation>
  </dataValidations>
  <pageMargins left="0.75" right="0.75" top="1" bottom="1" header="0.5" footer="0.5"/>
  <pageSetup fitToHeight="0"/>
  <headerFooter>
    <oddHeader/>
    <oddFooter>&amp;Lverheyden-tech.de · Stand 09/2026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</cols>
  <sheetData>
    <row r="1">
      <c r="A1" s="7" t="inlineStr">
        <is>
          <t>Region</t>
        </is>
      </c>
      <c r="B1" s="7" t="inlineStr">
        <is>
          <t>Median</t>
        </is>
      </c>
      <c r="C1" s="7" t="inlineStr">
        <is>
          <t>unteres Quartil</t>
        </is>
      </c>
      <c r="D1" s="7" t="inlineStr">
        <is>
          <t>oberes Quartil</t>
        </is>
      </c>
    </row>
    <row r="2">
      <c r="A2" s="14" t="inlineStr">
        <is>
          <t>Deutschland</t>
        </is>
      </c>
      <c r="B2" s="21" t="n">
        <v>3472</v>
      </c>
      <c r="C2" s="21" t="n">
        <v>2816</v>
      </c>
      <c r="D2" s="21" t="n">
        <v>4337</v>
      </c>
    </row>
    <row r="3">
      <c r="A3" s="14" t="inlineStr">
        <is>
          <t>Baden-Württemberg</t>
        </is>
      </c>
      <c r="B3" s="21" t="n">
        <v>3634</v>
      </c>
      <c r="C3" s="21" t="n">
        <v>2968</v>
      </c>
      <c r="D3" s="21" t="n">
        <v>4442</v>
      </c>
    </row>
    <row r="4">
      <c r="A4" s="14" t="inlineStr">
        <is>
          <t>Bayern</t>
        </is>
      </c>
      <c r="B4" s="21" t="n">
        <v>4001</v>
      </c>
      <c r="C4" s="21" t="n">
        <v>3107</v>
      </c>
      <c r="D4" s="21" t="n">
        <v>5191</v>
      </c>
    </row>
    <row r="5">
      <c r="A5" s="14" t="inlineStr">
        <is>
          <t>Berlin</t>
        </is>
      </c>
      <c r="B5" s="21" t="n">
        <v>3807</v>
      </c>
      <c r="C5" s="21" t="n">
        <v>3148</v>
      </c>
      <c r="D5" s="21" t="n">
        <v>4513</v>
      </c>
    </row>
    <row r="6">
      <c r="A6" s="14" t="inlineStr">
        <is>
          <t>Brandenburg</t>
        </is>
      </c>
      <c r="B6" s="21" t="n">
        <v>3176</v>
      </c>
      <c r="C6" s="21" t="n">
        <v>2642</v>
      </c>
      <c r="D6" s="21" t="n">
        <v>3882</v>
      </c>
    </row>
    <row r="7">
      <c r="A7" s="14" t="inlineStr">
        <is>
          <t>Bremen</t>
        </is>
      </c>
      <c r="B7" s="21" t="n">
        <v>3314</v>
      </c>
      <c r="C7" s="21" t="n">
        <v>2727</v>
      </c>
      <c r="D7" s="21" t="n">
        <v>3985</v>
      </c>
    </row>
    <row r="8">
      <c r="A8" s="14" t="inlineStr">
        <is>
          <t>Hamburg</t>
        </is>
      </c>
      <c r="B8" s="21" t="n">
        <v>3905</v>
      </c>
      <c r="C8" s="21" t="n">
        <v>3320</v>
      </c>
      <c r="D8" s="21" t="n">
        <v>4686</v>
      </c>
    </row>
    <row r="9">
      <c r="A9" s="14" t="inlineStr">
        <is>
          <t>Hessen</t>
        </is>
      </c>
      <c r="B9" s="21" t="n">
        <v>3783</v>
      </c>
      <c r="C9" s="21" t="n">
        <v>3004</v>
      </c>
      <c r="D9" s="21" t="n">
        <v>4803</v>
      </c>
    </row>
    <row r="10">
      <c r="A10" s="14" t="inlineStr">
        <is>
          <t>Mecklenburg-Vorpommern (zu wenig Daten, Bundeswert)</t>
        </is>
      </c>
      <c r="B10" s="21" t="n">
        <v>3472</v>
      </c>
      <c r="C10" s="21" t="n">
        <v>2816</v>
      </c>
      <c r="D10" s="21" t="n">
        <v>4337</v>
      </c>
    </row>
    <row r="11">
      <c r="A11" s="14" t="inlineStr">
        <is>
          <t>Niedersachsen</t>
        </is>
      </c>
      <c r="B11" s="21" t="n">
        <v>3078</v>
      </c>
      <c r="C11" s="21" t="n">
        <v>2588</v>
      </c>
      <c r="D11" s="21" t="n">
        <v>3688</v>
      </c>
    </row>
    <row r="12">
      <c r="A12" s="14" t="inlineStr">
        <is>
          <t>Nordrhein-Westfalen</t>
        </is>
      </c>
      <c r="B12" s="21" t="n">
        <v>3318</v>
      </c>
      <c r="C12" s="21" t="n">
        <v>2723</v>
      </c>
      <c r="D12" s="21" t="n">
        <v>4087</v>
      </c>
    </row>
    <row r="13">
      <c r="A13" s="14" t="inlineStr">
        <is>
          <t>Rheinland-Pfalz</t>
        </is>
      </c>
      <c r="B13" s="21" t="n">
        <v>3184</v>
      </c>
      <c r="C13" s="21" t="n">
        <v>2643</v>
      </c>
      <c r="D13" s="21" t="n">
        <v>3886</v>
      </c>
    </row>
    <row r="14">
      <c r="A14" s="14" t="inlineStr">
        <is>
          <t>Saarland</t>
        </is>
      </c>
      <c r="B14" s="21" t="n">
        <v>3056</v>
      </c>
      <c r="C14" s="21" t="n">
        <v>2605</v>
      </c>
      <c r="D14" s="21" t="n">
        <v>3688</v>
      </c>
    </row>
    <row r="15">
      <c r="A15" s="14" t="inlineStr">
        <is>
          <t>Sachsen</t>
        </is>
      </c>
      <c r="B15" s="21" t="n">
        <v>3026</v>
      </c>
      <c r="C15" s="21" t="n">
        <v>2583</v>
      </c>
      <c r="D15" s="21" t="n">
        <v>3561</v>
      </c>
    </row>
    <row r="16">
      <c r="A16" s="14" t="inlineStr">
        <is>
          <t>Sachsen-Anhalt</t>
        </is>
      </c>
      <c r="B16" s="21" t="n">
        <v>3037</v>
      </c>
      <c r="C16" s="21" t="n">
        <v>2552</v>
      </c>
      <c r="D16" s="21" t="n">
        <v>3612</v>
      </c>
    </row>
    <row r="17">
      <c r="A17" s="14" t="inlineStr">
        <is>
          <t>Schleswig-Holstein</t>
        </is>
      </c>
      <c r="B17" s="21" t="n">
        <v>3238</v>
      </c>
      <c r="C17" s="21" t="n">
        <v>2714</v>
      </c>
      <c r="D17" s="21" t="n">
        <v>3783</v>
      </c>
    </row>
    <row r="18">
      <c r="A18" s="14" t="inlineStr">
        <is>
          <t>Thüringen</t>
        </is>
      </c>
      <c r="B18" s="21" t="n">
        <v>2905</v>
      </c>
      <c r="C18" s="21" t="n">
        <v>2487</v>
      </c>
      <c r="D18" s="21" t="n">
        <v>3480</v>
      </c>
    </row>
    <row r="20">
      <c r="A20" s="20" t="inlineStr">
        <is>
          <t>Bundesagentur für Arbeit, Entgeltatlas, Rechtsanwaltsfachangestellte/r (Berufsgattung 73112, Fachkraft), mittleres monatliches Vollzeit-Bruttoentgelt, Datenstand 2025, abgerufen 23.09.2026. https://web.arbeitsagentur.de/entgeltatlas/beruf/7950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2026-09-23T09:23:28Z</dcterms:created>
  <dcterms:modified xmlns:dcterms="http://purl.org/dc/terms/" xmlns:xsi="http://www.w3.org/2001/XMLSchema-instance" xsi:type="dcterms:W3CDTF">2026-09-23T09:23:28Z</dcterms:modified>
</cp:coreProperties>
</file>